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5715" activeTab="0"/>
  </bookViews>
  <sheets>
    <sheet name="Impact Instructions" sheetId="1" r:id="rId1"/>
    <sheet name="Criteria" sheetId="2" r:id="rId2"/>
    <sheet name="Anaylsis" sheetId="3" r:id="rId3"/>
    <sheet name="Risk Instructions" sheetId="4" r:id="rId4"/>
    <sheet name="Risk" sheetId="5" r:id="rId5"/>
    <sheet name="Summary" sheetId="6" r:id="rId6"/>
    <sheet name="Analysis" sheetId="7" r:id="rId7"/>
    <sheet name="ROI Guide" sheetId="8" r:id="rId8"/>
    <sheet name="Project Costs" sheetId="9" r:id="rId9"/>
    <sheet name="Project Benefits" sheetId="10" r:id="rId10"/>
    <sheet name="Quantitative Analysis" sheetId="11" r:id="rId11"/>
  </sheets>
  <definedNames>
    <definedName name="_xlnm.Print_Area" localSheetId="6">'Analysis'!$A$1:$G$5</definedName>
    <definedName name="_xlnm.Print_Area" localSheetId="2">'Anaylsis'!$A$1:$E$5</definedName>
    <definedName name="_xlnm.Print_Area" localSheetId="1">'Criteria'!$A$1:$B$21</definedName>
    <definedName name="_xlnm.Print_Area" localSheetId="0">'Impact Instructions'!$A$3:$B$12</definedName>
    <definedName name="_xlnm.Print_Area" localSheetId="4">'Risk'!$A$1:$D$65</definedName>
    <definedName name="_xlnm.Print_Area" localSheetId="3">'Risk Instructions'!$A$3:$B$14</definedName>
    <definedName name="_xlnm.Print_Area" localSheetId="5">'Summary'!$A$1:$D$8</definedName>
    <definedName name="_xlnm.Print_Titles" localSheetId="6">'Analysis'!$1:$1</definedName>
  </definedNames>
  <calcPr fullCalcOnLoad="1"/>
</workbook>
</file>

<file path=xl/comments11.xml><?xml version="1.0" encoding="utf-8"?>
<comments xmlns="http://schemas.openxmlformats.org/spreadsheetml/2006/main">
  <authors>
    <author>hwaring</author>
  </authors>
  <commentList>
    <comment ref="J8" authorId="0">
      <text>
        <r>
          <rPr>
            <b/>
            <sz val="8"/>
            <rFont val="Tahoma"/>
            <family val="2"/>
          </rPr>
          <t>Benefit Cost Ratio</t>
        </r>
        <r>
          <rPr>
            <sz val="8"/>
            <rFont val="Tahoma"/>
            <family val="0"/>
          </rPr>
          <t xml:space="preserve"> calculates cost relative to benefit. If the ratio is greater than 1 then the project shows a positive return. It is calculated by the net total benefit/net total cost.</t>
        </r>
      </text>
    </comment>
    <comment ref="K8" authorId="0">
      <text>
        <r>
          <rPr>
            <b/>
            <sz val="8"/>
            <rFont val="Tahoma"/>
            <family val="2"/>
          </rPr>
          <t>Internal Rate of Return</t>
        </r>
        <r>
          <rPr>
            <sz val="8"/>
            <rFont val="Tahoma"/>
            <family val="0"/>
          </rPr>
          <t xml:space="preserve"> is the discount rate that sets the net present value of the stream of net benefits equal to zero. The internal rate of return is the interest rate received for an investment consisting of payments (negative values) and income (positive values) that occur at regular periods. IRR is closely related to NPV. The rate of return calculated by IRR is the interest rate corresponding to a 0 (zero) net present value.</t>
        </r>
      </text>
    </comment>
    <comment ref="D8" authorId="0">
      <text>
        <r>
          <rPr>
            <b/>
            <sz val="8"/>
            <rFont val="Tahoma"/>
            <family val="2"/>
          </rPr>
          <t>Discount Rate</t>
        </r>
        <r>
          <rPr>
            <sz val="8"/>
            <rFont val="Tahoma"/>
            <family val="0"/>
          </rPr>
          <t xml:space="preserve"> is the interest rate used in calculating the present value of expected yearly benefits and costs. The discount rate used is the Ten-Year Treasury Constant Maturity.  Does not include inflation.</t>
        </r>
      </text>
    </comment>
    <comment ref="H8" authorId="0">
      <text>
        <r>
          <rPr>
            <b/>
            <sz val="8"/>
            <rFont val="Tahoma"/>
            <family val="2"/>
          </rPr>
          <t>Net Present Value</t>
        </r>
        <r>
          <rPr>
            <sz val="8"/>
            <rFont val="Tahoma"/>
            <family val="0"/>
          </rPr>
          <t xml:space="preserve"> is the difference between the discounted present value of benefits and the discounted present value of costs.</t>
        </r>
      </text>
    </comment>
    <comment ref="F8" authorId="0">
      <text>
        <r>
          <rPr>
            <b/>
            <sz val="8"/>
            <rFont val="Tahoma"/>
            <family val="2"/>
          </rPr>
          <t>Present Value</t>
        </r>
        <r>
          <rPr>
            <sz val="8"/>
            <rFont val="Tahoma"/>
            <family val="0"/>
          </rPr>
          <t xml:space="preserve"> is the current value of one or more future cash payments or benefits, discounted at an appropriate interest rate.</t>
        </r>
      </text>
    </comment>
    <comment ref="G8" authorId="0">
      <text>
        <r>
          <rPr>
            <b/>
            <sz val="8"/>
            <rFont val="Tahoma"/>
            <family val="2"/>
          </rPr>
          <t>Present Value</t>
        </r>
        <r>
          <rPr>
            <sz val="8"/>
            <rFont val="Tahoma"/>
            <family val="0"/>
          </rPr>
          <t xml:space="preserve"> is the current value of one or more future cash payments or benefits, discounted at an appropriate interest rate.</t>
        </r>
      </text>
    </comment>
    <comment ref="E8" authorId="0">
      <text>
        <r>
          <rPr>
            <b/>
            <sz val="8"/>
            <rFont val="Tahoma"/>
            <family val="2"/>
          </rPr>
          <t>Return on Investment</t>
        </r>
        <r>
          <rPr>
            <sz val="8"/>
            <rFont val="Tahoma"/>
            <family val="0"/>
          </rPr>
          <t xml:space="preserve"> (ROI) is stated as a percentage and equals the total return for the timeframe of an analysis divided by initial and subsequent investments. ROI may be stated as either a discounted or non-discounted return.</t>
        </r>
      </text>
    </comment>
    <comment ref="I8" authorId="0">
      <text>
        <r>
          <rPr>
            <b/>
            <sz val="8"/>
            <rFont val="Tahoma"/>
            <family val="2"/>
          </rPr>
          <t>Return on Investment</t>
        </r>
        <r>
          <rPr>
            <sz val="8"/>
            <rFont val="Tahoma"/>
            <family val="0"/>
          </rPr>
          <t xml:space="preserve"> (ROI) is stated as a percentage and equals the total return for the timeframe of an analysis divided by initial and subsequent investments. ROI may be stated as either a discounted or non-discounted return.</t>
        </r>
      </text>
    </comment>
  </commentList>
</comments>
</file>

<file path=xl/sharedStrings.xml><?xml version="1.0" encoding="utf-8"?>
<sst xmlns="http://schemas.openxmlformats.org/spreadsheetml/2006/main" count="348" uniqueCount="208">
  <si>
    <t>Agency Name:</t>
  </si>
  <si>
    <t>&lt;enter agency name here&gt;</t>
  </si>
  <si>
    <t>Project Name:</t>
  </si>
  <si>
    <t>&lt;enter project title here&gt;</t>
  </si>
  <si>
    <t>Agency Number:</t>
  </si>
  <si>
    <t>&lt;enter budget number here&gt;</t>
  </si>
  <si>
    <t>First Fiscal Year of Project:</t>
  </si>
  <si>
    <t>Year</t>
  </si>
  <si>
    <t>FY</t>
  </si>
  <si>
    <t>Costs</t>
  </si>
  <si>
    <t>Total by Item</t>
  </si>
  <si>
    <t>IT Personnel</t>
  </si>
  <si>
    <t>User Personnel</t>
  </si>
  <si>
    <t>Contract Personnel</t>
  </si>
  <si>
    <t>Professional Services (exclusive of personnel)</t>
  </si>
  <si>
    <t>Costs of Implementing Software</t>
  </si>
  <si>
    <t>Projected Costs Associated With Software Upgrades</t>
  </si>
  <si>
    <t>Costs of Implementing Hardware</t>
  </si>
  <si>
    <t>Projected Costs Associated With Hardware Additions Or Upgrades</t>
  </si>
  <si>
    <t>Telecommunications Network Expenditures</t>
  </si>
  <si>
    <t>Training</t>
  </si>
  <si>
    <t>Building Updates (new construction, wiring, A/C, etc.)</t>
  </si>
  <si>
    <t>Maintenance</t>
  </si>
  <si>
    <t>Supplies</t>
  </si>
  <si>
    <t>Other</t>
  </si>
  <si>
    <t>Total Costs Associated With Project For Each Year</t>
  </si>
  <si>
    <t>Benefits</t>
  </si>
  <si>
    <t>Tangible Savings or Cost Avoidance Realized by Project</t>
  </si>
  <si>
    <t xml:space="preserve">Revenue Savings - projected reduction in fees to other agencies or jurisdictions for administering services </t>
  </si>
  <si>
    <t xml:space="preserve">Additional Revenue - projected sum of transaction fees collected </t>
  </si>
  <si>
    <t>Citizen Satisfaction</t>
  </si>
  <si>
    <r>
      <t>1</t>
    </r>
    <r>
      <rPr>
        <sz val="10"/>
        <rFont val="Arial"/>
        <family val="0"/>
      </rPr>
      <t xml:space="preserve"> Total annual cost savings to constituents</t>
    </r>
  </si>
  <si>
    <r>
      <t>2</t>
    </r>
    <r>
      <rPr>
        <sz val="10"/>
        <rFont val="Arial"/>
        <family val="0"/>
      </rPr>
      <t xml:space="preserve"> Projected savings by eliminating the need for postage stamps</t>
    </r>
  </si>
  <si>
    <r>
      <t>3</t>
    </r>
    <r>
      <rPr>
        <sz val="10"/>
        <rFont val="Arial"/>
        <family val="0"/>
      </rPr>
      <t xml:space="preserve"> Total administrative savings over the course of a year</t>
    </r>
  </si>
  <si>
    <r>
      <t>4</t>
    </r>
    <r>
      <rPr>
        <sz val="10"/>
        <rFont val="Arial"/>
        <family val="0"/>
      </rPr>
      <t xml:space="preserve"> Total administrative savings from reducing errors</t>
    </r>
  </si>
  <si>
    <r>
      <t>5</t>
    </r>
    <r>
      <rPr>
        <sz val="10"/>
        <rFont val="Arial"/>
        <family val="0"/>
      </rPr>
      <t xml:space="preserve"> Total savings from eliminating the use of paper</t>
    </r>
  </si>
  <si>
    <t>Total Benefits Associated With Project For Each Year</t>
  </si>
  <si>
    <t>Calculation Examples of Administrative and Intangible Benefits*</t>
  </si>
  <si>
    <t>(Caution: All cells can be edited. Be careful with formulas.)</t>
  </si>
  <si>
    <t>Projected constituent wait time reduction (in minutes)</t>
  </si>
  <si>
    <t>Projected number of constituents serviced annually</t>
  </si>
  <si>
    <t>Average constituent income (per capita)</t>
  </si>
  <si>
    <t>Total Cost savings to Constituents is based on the 1999 median per capita income of $21,181. Divided by the number of working minutes.</t>
  </si>
  <si>
    <t>Projected reduction in forms received via the mail annually</t>
  </si>
  <si>
    <t>Projected savings by not needing stamps is based on the constituent purchasing $.37 stamps.</t>
  </si>
  <si>
    <t>Projected daily administrative savings per employee (in minutes)</t>
  </si>
  <si>
    <t>Projected number of employees affected by project</t>
  </si>
  <si>
    <t>Average employee salary + benefits</t>
  </si>
  <si>
    <t>Total administrative savings is based on the average employee salary + benefits at $65,000 a year, minus 10 vacation days, divided by the number of minutes an employee works over the course of a year.</t>
  </si>
  <si>
    <t>Annual projected number of reduced errors</t>
  </si>
  <si>
    <t>Total administrative savings through reduction of errors is based on an average of 20 minutes for an employee to contact a constituent that made an error on an application or form, includes mailing and/or calling the constituent.</t>
  </si>
  <si>
    <t xml:space="preserve">Projected reduction of paper used (in sheets of paper) </t>
  </si>
  <si>
    <t>Savings from eliminating the use of paper is based on an average of $.02 cents per sheet of paper.</t>
  </si>
  <si>
    <r>
      <t xml:space="preserve">(Items in </t>
    </r>
    <r>
      <rPr>
        <sz val="10"/>
        <color indexed="17"/>
        <rFont val="Arial"/>
        <family val="2"/>
      </rPr>
      <t>green boxes</t>
    </r>
    <r>
      <rPr>
        <sz val="10"/>
        <color indexed="10"/>
        <rFont val="Arial"/>
        <family val="2"/>
      </rPr>
      <t xml:space="preserve"> below must be manually entered in the appropriate cells above.)</t>
    </r>
  </si>
  <si>
    <r>
      <t>1</t>
    </r>
    <r>
      <rPr>
        <b/>
        <sz val="10"/>
        <rFont val="Arial"/>
        <family val="2"/>
      </rPr>
      <t>Total annual cost savings to constituents</t>
    </r>
  </si>
  <si>
    <r>
      <t>2</t>
    </r>
    <r>
      <rPr>
        <b/>
        <sz val="10"/>
        <rFont val="Arial"/>
        <family val="2"/>
      </rPr>
      <t>Projected savings by eliminating the need for postage stamps</t>
    </r>
  </si>
  <si>
    <r>
      <t>3</t>
    </r>
    <r>
      <rPr>
        <b/>
        <sz val="10"/>
        <rFont val="Arial"/>
        <family val="2"/>
      </rPr>
      <t>Total administrative savings over the course of a year</t>
    </r>
  </si>
  <si>
    <r>
      <t>4</t>
    </r>
    <r>
      <rPr>
        <b/>
        <sz val="10"/>
        <rFont val="Arial"/>
        <family val="2"/>
      </rPr>
      <t>Total administrative savings from reducing errors</t>
    </r>
  </si>
  <si>
    <r>
      <t>5</t>
    </r>
    <r>
      <rPr>
        <b/>
        <sz val="10"/>
        <rFont val="Arial"/>
        <family val="2"/>
      </rPr>
      <t>Total savings from eliminating the use of paper</t>
    </r>
  </si>
  <si>
    <r>
      <t xml:space="preserve">* These intangibles quantified by the META Group &amp; Anexsys LLC, </t>
    </r>
    <r>
      <rPr>
        <i/>
        <sz val="10"/>
        <rFont val="Arial"/>
        <family val="2"/>
      </rPr>
      <t>Measuring ROI in E-Government</t>
    </r>
    <r>
      <rPr>
        <sz val="10"/>
        <rFont val="Arial"/>
        <family val="0"/>
      </rPr>
      <t xml:space="preserve"> (Anexsys LLC, 2001)</t>
    </r>
  </si>
  <si>
    <t>First Year of Project:</t>
  </si>
  <si>
    <t>Cash Flow Analysis</t>
  </si>
  <si>
    <t>ROI, PV, NPV, BCR, IRR</t>
  </si>
  <si>
    <t>Discount Rate =</t>
  </si>
  <si>
    <t>ROI non-discounted</t>
  </si>
  <si>
    <t>Present Value Costs</t>
  </si>
  <si>
    <t>Present Value Benefits</t>
  </si>
  <si>
    <t>Net Present Value</t>
  </si>
  <si>
    <t>ROI discounted</t>
  </si>
  <si>
    <t>Benefit Cost Ratio</t>
  </si>
  <si>
    <t>Internal Rate of Return</t>
  </si>
  <si>
    <t>Total</t>
  </si>
  <si>
    <t>Project Analytical Data for Agency Planning Database</t>
  </si>
  <si>
    <t>Economic Assumptions:</t>
  </si>
  <si>
    <t>is the fiscal year project shows a positive return</t>
  </si>
  <si>
    <t>Initial investment occurs at the beginning of the first period.</t>
  </si>
  <si>
    <t>is the number of years for a positive return</t>
  </si>
  <si>
    <t>NPV does not include sunk costs.</t>
  </si>
  <si>
    <t>is the Benefit Cost Ratio in first year of positive return</t>
  </si>
  <si>
    <t>is the Discounted ROI in first year of positive return</t>
  </si>
  <si>
    <t>is the Net Present Value in first year of positive return</t>
  </si>
  <si>
    <t>Risk Assessment Instructions</t>
  </si>
  <si>
    <t>1.</t>
  </si>
  <si>
    <t>Go to Risk tab.</t>
  </si>
  <si>
    <t>2.</t>
  </si>
  <si>
    <t>Answer each question by either placing an "X" in the Yes or No column.</t>
  </si>
  <si>
    <t>3.</t>
  </si>
  <si>
    <t>If you answer "No" to any question, you must also enter an explanation for the No response.</t>
  </si>
  <si>
    <t>4.</t>
  </si>
  <si>
    <t xml:space="preserve">The worksheet will automatically tally your answers and place the results on the Summary page.  </t>
  </si>
  <si>
    <t>5.</t>
  </si>
  <si>
    <t>The Matrix tab formulizes the level of risk for this project based on the responses to the questions.  Risk is displayed as either High, Medium, or Low.</t>
  </si>
  <si>
    <t>Risk Assessment</t>
  </si>
  <si>
    <t>Put an "x" in either the Yes or No column for each question.</t>
  </si>
  <si>
    <t>Each questions receives a count of 1. The columns will be totaled.  Any "No" answer requires an explanation.</t>
  </si>
  <si>
    <t>1.  Strategic</t>
  </si>
  <si>
    <t>Yes</t>
  </si>
  <si>
    <t>No</t>
  </si>
  <si>
    <t>Explanation</t>
  </si>
  <si>
    <t>1.  Does this project directly accomplish an agency strategic goal as outlined in your strategic plan?</t>
  </si>
  <si>
    <t xml:space="preserve"> </t>
  </si>
  <si>
    <t>2.  Are the expected project outcomes well defined and documented?</t>
  </si>
  <si>
    <t>3.  Have metrics been established to verify the successful completion of each project phase?</t>
  </si>
  <si>
    <t>4.  Is the proposed technology already in place in your agency so that IT/user training is minimized?</t>
  </si>
  <si>
    <t>5.  Have you evaluated implementations of this technology in other agencies or businesses?</t>
  </si>
  <si>
    <t>6.  Is the estimated total project cost less than 1 million dollars?</t>
  </si>
  <si>
    <t>7.  Is the anticipated project duration less than 24 months?</t>
  </si>
  <si>
    <t>2.  Management</t>
  </si>
  <si>
    <t>1.  Does this project have a senior management sponsor?</t>
  </si>
  <si>
    <t>3.  Are project planning and project management practices in place?</t>
  </si>
  <si>
    <t>4.  Has the designated project manager successfully implemented projects of this scope in the past?</t>
  </si>
  <si>
    <t>5.  Has a work plan been developed?</t>
  </si>
  <si>
    <t>6.  Has a methodology been developed to measure project milestones?</t>
  </si>
  <si>
    <t>7.  Has a method of issue tracking and resolution been developed?</t>
  </si>
  <si>
    <t xml:space="preserve">Total </t>
  </si>
  <si>
    <t>3.  Scope and Requirements</t>
  </si>
  <si>
    <t>1.  Have management and the project team approved a Requirements Document?</t>
  </si>
  <si>
    <t>2.  Have deliverables been clearly identified and scheduled?</t>
  </si>
  <si>
    <t>3.  Have critical success factors been clearly identified and agreed to by management, users, and project team?</t>
  </si>
  <si>
    <t>4.  Is there a Change Management process in place?</t>
  </si>
  <si>
    <t>5.  Have "In Scope" and "Out of Scope" items been identified, documented, and agreed to by all stakeholders?</t>
  </si>
  <si>
    <t>6.  Have core business processes that are involved been fully documented?</t>
  </si>
  <si>
    <t>7.  Have all interfaces (internal/external) been identified?</t>
  </si>
  <si>
    <t xml:space="preserve">  </t>
  </si>
  <si>
    <t>8.  Have all data conversion/data entry tasks been defined and time allocated in the implementation plan?</t>
  </si>
  <si>
    <t>4.  Operational</t>
  </si>
  <si>
    <t>1.  Can technical and user personnel continue daily operations and implement this project concurrently?</t>
  </si>
  <si>
    <t>2.  Has a user acceptance-testing methodology been developed?</t>
  </si>
  <si>
    <t>3.  Has the project's effect on current operations been thoroughly assessed and documented?</t>
  </si>
  <si>
    <t>4.  Is the proposed hardware/software environment in production already within your organization?</t>
  </si>
  <si>
    <t>5.  Does the system affect one location only?</t>
  </si>
  <si>
    <t>6.  Has a disaster recovery or contingency plan been developed in the event of project failure or delayed implementation?</t>
  </si>
  <si>
    <t>7.  Will the new system impose very little, if any, change upon the users?</t>
  </si>
  <si>
    <t>8.  Is department staff willing to accept this change?</t>
  </si>
  <si>
    <t>9.  Are changes to any core business process being managed and documented?</t>
  </si>
  <si>
    <t>10.  Are users involved and have a permanent presence on the project team?</t>
  </si>
  <si>
    <t xml:space="preserve"> Total</t>
  </si>
  <si>
    <t>5.  Technology Competency</t>
  </si>
  <si>
    <t>1.  Do project technical personnel possess required skills to implement and maintain proposed system?</t>
  </si>
  <si>
    <t>2.  Have technical personnel developed other systems using the proposed platform/language?</t>
  </si>
  <si>
    <t>3.  Has adequate training been included for both users and technical personnel?</t>
  </si>
  <si>
    <t>4.  Do lead technical developers (in-house or vendor) possess the necessary experience in developing similar systems using the proposed platform/language?</t>
  </si>
  <si>
    <t>5.  Are technical personnel fully versed in core business operations?</t>
  </si>
  <si>
    <t>6.  Is there a system load test or other measures to ensure good system performance planned?</t>
  </si>
  <si>
    <t>7.  Has the assigned project team delivered projects of similar complexity on time and on budget, in the past?</t>
  </si>
  <si>
    <t>6.  Infrastructure Dependencies</t>
  </si>
  <si>
    <t>1.  Will the project deliver full functionality without future upgrades and additional costs?</t>
  </si>
  <si>
    <t>2.  Is all existing technology compatible with the proposed system?</t>
  </si>
  <si>
    <t>3.  Have all environmental, electrical and security concerns been studied and addressed in the plan?</t>
  </si>
  <si>
    <t>4.  If key services will be replaced, has the impact on users been evaluated, and have users agreed to the changes?</t>
  </si>
  <si>
    <t>Grand Total</t>
  </si>
  <si>
    <t>Risk Summary</t>
  </si>
  <si>
    <t>Category</t>
  </si>
  <si>
    <t>Maximum possible per category</t>
  </si>
  <si>
    <t>Agency category totals</t>
  </si>
  <si>
    <t>Category Description</t>
  </si>
  <si>
    <t>Strategic</t>
  </si>
  <si>
    <t>Aligns with Agency and Statewide goals, objectives and long-term strategic plans.</t>
  </si>
  <si>
    <t>Management</t>
  </si>
  <si>
    <t>Senior management is involved in the project.</t>
  </si>
  <si>
    <t>Scope and Requirements</t>
  </si>
  <si>
    <t>Scope and requirements are clearly defined.</t>
  </si>
  <si>
    <t>Operational</t>
  </si>
  <si>
    <t>Adverse effects on current operations are unlikely or contingency plans are in place.</t>
  </si>
  <si>
    <t>Technology Competency</t>
  </si>
  <si>
    <t>Agency has, or will secure, appropriate skills to implement the project.</t>
  </si>
  <si>
    <t>Infrastructure Dependencies</t>
  </si>
  <si>
    <t>All key elements are included to fully implement the project.</t>
  </si>
  <si>
    <t>Risk Level Matrix</t>
  </si>
  <si>
    <t>Strategic Alignment</t>
  </si>
  <si>
    <t>Scope / Requirements</t>
  </si>
  <si>
    <t>Operational Impact</t>
  </si>
  <si>
    <t>High</t>
  </si>
  <si>
    <t>Medium</t>
  </si>
  <si>
    <t>Low</t>
  </si>
  <si>
    <r>
      <t>2.  Has a project management team with</t>
    </r>
    <r>
      <rPr>
        <i/>
        <sz val="10"/>
        <rFont val="Arial"/>
        <family val="2"/>
      </rPr>
      <t xml:space="preserve"> relevant</t>
    </r>
    <r>
      <rPr>
        <sz val="10"/>
        <rFont val="Arial"/>
        <family val="0"/>
      </rPr>
      <t xml:space="preserve"> experience been formed and assigned to the project?</t>
    </r>
  </si>
  <si>
    <t>Impact Criteria Instructions</t>
  </si>
  <si>
    <t>Go to the Criteria tab.</t>
  </si>
  <si>
    <t xml:space="preserve">Indicate Impact Level for each section by placing an "X" in the appropriate box. </t>
  </si>
  <si>
    <t>The responses will automatically be displayed on the Impact Matrix page.</t>
  </si>
  <si>
    <t>The Impact Level will be displayed as either High, Medium, or Low.</t>
  </si>
  <si>
    <t>Impact Level Criteria</t>
  </si>
  <si>
    <t>1.  Impact to Citizen</t>
  </si>
  <si>
    <t>Select the "Highest" level of Impact per Category</t>
  </si>
  <si>
    <t>1.Direct contact with citizens (including benefits to, payments by, and transactions with individuals)</t>
  </si>
  <si>
    <t>2.  Indirect impact on citizens (systems that support decisions/activities that are viewed as important by the public)</t>
  </si>
  <si>
    <t>3. Agency operations only</t>
  </si>
  <si>
    <t>2.  Visibility</t>
  </si>
  <si>
    <t>1.  Highly visible to the public and Legislature</t>
  </si>
  <si>
    <t>2.  Total budget cost of $2 million or more</t>
  </si>
  <si>
    <t>3.  Multiple agency involvement</t>
  </si>
  <si>
    <t xml:space="preserve">4.  Some visibility to the public and Legislature </t>
  </si>
  <si>
    <t>5.  Internal agency only</t>
  </si>
  <si>
    <t>3.  Impact on State Operations</t>
  </si>
  <si>
    <t>1.  Multiple agency or statewide impact</t>
  </si>
  <si>
    <t xml:space="preserve">2.  Mainframe acquisitions or major impact to the network </t>
  </si>
  <si>
    <t>3.  Agency only</t>
  </si>
  <si>
    <t>4.  Agency division/section only</t>
  </si>
  <si>
    <t>4.  Not Doing Project</t>
  </si>
  <si>
    <t>1.  Inability to comply with federal / legislative mandate</t>
  </si>
  <si>
    <t>2.  Inability to achieve agency mission</t>
  </si>
  <si>
    <t>3.  Potential failure of aging systems</t>
  </si>
  <si>
    <t>4.  Loss of opportunity for improved service delivery or efficiency</t>
  </si>
  <si>
    <t>Impact Matrix</t>
  </si>
  <si>
    <t>Impact to Citizens</t>
  </si>
  <si>
    <t>Visibility</t>
  </si>
  <si>
    <t>Impact on State Operations</t>
  </si>
  <si>
    <t>Impact of Not Doing Project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</si>
</sst>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0_);[Red]\(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_(&quot;$&quot;* #,##0.0_);_(&quot;$&quot;* \(#,##0.0\);_(&quot;$&quot;* &quot;-&quot;??_);_(@_)"/>
    <numFmt numFmtId="174" formatCode="_(&quot;$&quot;* #,##0_);_(&quot;$&quot;* \(#,##0\);_(&quot;$&quot;* &quot;-&quot;??_);_(@_)"/>
    <numFmt numFmtId="175" formatCode="&quot;$&quot;#,##0.0_);[Red]\(&quot;$&quot;#,##0.0\)"/>
    <numFmt numFmtId="176" formatCode="00000"/>
    <numFmt numFmtId="177" formatCode="[$-409]dddd\,\ mmmm\ dd\,\ yyyy"/>
    <numFmt numFmtId="178" formatCode="&quot;$&quot;#,##0"/>
    <numFmt numFmtId="179" formatCode="&quot;$&quot;#,##0.00;[Red]&quot;$&quot;#,##0.00"/>
    <numFmt numFmtId="180" formatCode="&quot;$&quot;#,##0.0;[Red]&quot;$&quot;#,##0.0"/>
    <numFmt numFmtId="181" formatCode="&quot;$&quot;#,##0;[Red]&quot;$&quot;#,##0"/>
    <numFmt numFmtId="182" formatCode=";;;"/>
    <numFmt numFmtId="183" formatCode="&quot;$&quot;#,##0.00"/>
    <numFmt numFmtId="184" formatCode="&quot;$&quot;#,##0.0"/>
    <numFmt numFmtId="185" formatCode="00"/>
  </numFmts>
  <fonts count="27">
    <font>
      <sz val="10"/>
      <name val="Arial"/>
      <family val="0"/>
    </font>
    <font>
      <u val="single"/>
      <sz val="10"/>
      <color indexed="36"/>
      <name val="Arial"/>
      <family val="0"/>
    </font>
    <font>
      <u val="single"/>
      <sz val="10"/>
      <color indexed="12"/>
      <name val="Arial"/>
      <family val="0"/>
    </font>
    <font>
      <b/>
      <sz val="12"/>
      <name val="Arial"/>
      <family val="2"/>
    </font>
    <font>
      <b/>
      <i/>
      <sz val="12"/>
      <name val="Arial"/>
      <family val="2"/>
    </font>
    <font>
      <b/>
      <sz val="10"/>
      <name val="Arial"/>
      <family val="2"/>
    </font>
    <font>
      <b/>
      <sz val="15"/>
      <color indexed="16"/>
      <name val="Arial"/>
      <family val="2"/>
    </font>
    <font>
      <vertAlign val="superscript"/>
      <sz val="10"/>
      <name val="Arial"/>
      <family val="2"/>
    </font>
    <font>
      <sz val="10"/>
      <color indexed="17"/>
      <name val="Arial"/>
      <family val="2"/>
    </font>
    <font>
      <sz val="10"/>
      <color indexed="10"/>
      <name val="Arial"/>
      <family val="2"/>
    </font>
    <font>
      <i/>
      <sz val="10"/>
      <name val="Arial"/>
      <family val="2"/>
    </font>
    <font>
      <b/>
      <vertAlign val="superscript"/>
      <sz val="10"/>
      <name val="Arial"/>
      <family val="2"/>
    </font>
    <font>
      <sz val="11"/>
      <name val="Arial"/>
      <family val="0"/>
    </font>
    <font>
      <b/>
      <sz val="10"/>
      <color indexed="60"/>
      <name val="Arial"/>
      <family val="2"/>
    </font>
    <font>
      <b/>
      <sz val="10"/>
      <color indexed="57"/>
      <name val="Arial"/>
      <family val="2"/>
    </font>
    <font>
      <b/>
      <sz val="8"/>
      <name val="Tahoma"/>
      <family val="2"/>
    </font>
    <font>
      <sz val="8"/>
      <name val="Tahoma"/>
      <family val="0"/>
    </font>
    <font>
      <b/>
      <sz val="22"/>
      <name val="Arial"/>
      <family val="2"/>
    </font>
    <font>
      <sz val="20"/>
      <name val="Arial"/>
      <family val="0"/>
    </font>
    <font>
      <b/>
      <sz val="16"/>
      <name val="Arial"/>
      <family val="2"/>
    </font>
    <font>
      <sz val="14"/>
      <name val="Arial"/>
      <family val="0"/>
    </font>
    <font>
      <b/>
      <sz val="20"/>
      <name val="Arial"/>
      <family val="2"/>
    </font>
    <font>
      <sz val="16"/>
      <name val="Arial"/>
      <family val="0"/>
    </font>
    <font>
      <sz val="22"/>
      <name val="Arial"/>
      <family val="0"/>
    </font>
    <font>
      <sz val="18"/>
      <name val="Arial"/>
      <family val="0"/>
    </font>
    <font>
      <b/>
      <sz val="18"/>
      <name val="Arial"/>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s>
  <borders count="20">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3" fillId="0" borderId="0" xfId="0" applyFont="1" applyAlignment="1" applyProtection="1">
      <alignment horizontal="right" vertical="top" wrapText="1"/>
      <protection/>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0" fillId="0" borderId="0" xfId="0" applyAlignment="1" applyProtection="1">
      <alignment/>
      <protection locked="0"/>
    </xf>
    <xf numFmtId="0" fontId="4" fillId="0" borderId="0" xfId="0" applyFont="1" applyBorder="1" applyAlignment="1" applyProtection="1">
      <alignment horizontal="left"/>
      <protection locked="0"/>
    </xf>
    <xf numFmtId="0" fontId="4" fillId="0" borderId="0" xfId="0" applyNumberFormat="1" applyFont="1" applyBorder="1" applyAlignment="1" applyProtection="1" quotePrefix="1">
      <alignment horizontal="left"/>
      <protection locked="0"/>
    </xf>
    <xf numFmtId="0" fontId="0" fillId="0" borderId="0" xfId="0" applyAlignment="1" applyProtection="1">
      <alignment horizontal="right" vertical="top" wrapText="1"/>
      <protection/>
    </xf>
    <xf numFmtId="0" fontId="5" fillId="0" borderId="0" xfId="0" applyFont="1" applyBorder="1" applyAlignment="1" applyProtection="1">
      <alignment horizontal="center"/>
      <protection/>
    </xf>
    <xf numFmtId="0" fontId="0" fillId="0" borderId="0" xfId="0" applyAlignment="1" applyProtection="1">
      <alignment/>
      <protection/>
    </xf>
    <xf numFmtId="0" fontId="6" fillId="0" borderId="0" xfId="0" applyFont="1" applyFill="1" applyBorder="1" applyAlignment="1" applyProtection="1">
      <alignment/>
      <protection/>
    </xf>
    <xf numFmtId="185" fontId="5" fillId="0" borderId="0" xfId="0" applyNumberFormat="1" applyFont="1" applyFill="1" applyBorder="1" applyAlignment="1" applyProtection="1">
      <alignment horizontal="center"/>
      <protection/>
    </xf>
    <xf numFmtId="0" fontId="5" fillId="0" borderId="0" xfId="0" applyFont="1" applyFill="1" applyAlignment="1" applyProtection="1">
      <alignment horizontal="right"/>
      <protection/>
    </xf>
    <xf numFmtId="0" fontId="5" fillId="0" borderId="0" xfId="0" applyFont="1" applyAlignment="1" applyProtection="1">
      <alignment horizontal="center"/>
      <protection locked="0"/>
    </xf>
    <xf numFmtId="0" fontId="0" fillId="2" borderId="1" xfId="0" applyFill="1" applyBorder="1" applyAlignment="1" applyProtection="1">
      <alignment vertical="top" wrapText="1"/>
      <protection/>
    </xf>
    <xf numFmtId="172" fontId="0" fillId="0" borderId="1" xfId="15" applyNumberFormat="1" applyBorder="1" applyAlignment="1" applyProtection="1">
      <alignment/>
      <protection locked="0"/>
    </xf>
    <xf numFmtId="3" fontId="0" fillId="0" borderId="0" xfId="0" applyNumberFormat="1" applyFill="1" applyBorder="1" applyAlignment="1" applyProtection="1">
      <alignment/>
      <protection/>
    </xf>
    <xf numFmtId="0" fontId="0" fillId="0" borderId="1" xfId="0" applyFill="1" applyBorder="1" applyAlignment="1" applyProtection="1">
      <alignment vertical="top" wrapText="1"/>
      <protection/>
    </xf>
    <xf numFmtId="0" fontId="5" fillId="2" borderId="0" xfId="0" applyFont="1" applyFill="1" applyBorder="1" applyAlignment="1" applyProtection="1">
      <alignment vertical="top" wrapText="1"/>
      <protection/>
    </xf>
    <xf numFmtId="172" fontId="0" fillId="2" borderId="1" xfId="15" applyNumberFormat="1" applyFill="1" applyBorder="1" applyAlignment="1" applyProtection="1">
      <alignment/>
      <protection/>
    </xf>
    <xf numFmtId="3" fontId="0" fillId="0" borderId="0" xfId="0" applyNumberFormat="1" applyAlignment="1" applyProtection="1">
      <alignment/>
      <protection/>
    </xf>
    <xf numFmtId="0" fontId="0" fillId="0" borderId="0" xfId="0" applyAlignment="1" applyProtection="1">
      <alignment vertical="top" wrapText="1"/>
      <protection locked="0"/>
    </xf>
    <xf numFmtId="0" fontId="3" fillId="0" borderId="0" xfId="0" applyFont="1" applyAlignment="1">
      <alignment horizontal="right" vertical="top" wrapText="1"/>
    </xf>
    <xf numFmtId="0" fontId="4" fillId="0" borderId="0" xfId="0" applyFont="1" applyAlignment="1">
      <alignment/>
    </xf>
    <xf numFmtId="0" fontId="0" fillId="0" borderId="0" xfId="0" applyBorder="1" applyAlignment="1">
      <alignment/>
    </xf>
    <xf numFmtId="0" fontId="0" fillId="0" borderId="0" xfId="0" applyAlignment="1">
      <alignment/>
    </xf>
    <xf numFmtId="0" fontId="4" fillId="0" borderId="0" xfId="0" applyFont="1" applyAlignment="1">
      <alignment horizontal="left"/>
    </xf>
    <xf numFmtId="185" fontId="4" fillId="0" borderId="0" xfId="0" applyNumberFormat="1" applyFont="1" applyAlignment="1">
      <alignment horizontal="left"/>
    </xf>
    <xf numFmtId="0" fontId="5" fillId="0" borderId="0" xfId="0" applyFont="1" applyAlignment="1">
      <alignment horizontal="center"/>
    </xf>
    <xf numFmtId="0" fontId="6" fillId="0" borderId="0" xfId="0" applyFont="1" applyFill="1" applyAlignment="1">
      <alignment/>
    </xf>
    <xf numFmtId="185" fontId="5" fillId="0" borderId="0" xfId="0" applyNumberFormat="1" applyFont="1" applyFill="1" applyBorder="1" applyAlignment="1">
      <alignment horizontal="center"/>
    </xf>
    <xf numFmtId="0" fontId="0" fillId="0" borderId="0" xfId="0" applyFont="1" applyBorder="1" applyAlignment="1">
      <alignment horizontal="right" wrapText="1"/>
    </xf>
    <xf numFmtId="0" fontId="0" fillId="0" borderId="0" xfId="0" applyBorder="1" applyAlignment="1">
      <alignment vertical="top" wrapText="1"/>
    </xf>
    <xf numFmtId="0" fontId="0" fillId="3" borderId="1" xfId="0" applyFill="1" applyBorder="1" applyAlignment="1">
      <alignment vertical="top" wrapText="1" readingOrder="1"/>
    </xf>
    <xf numFmtId="0" fontId="0" fillId="0" borderId="0" xfId="0" applyBorder="1" applyAlignment="1">
      <alignment/>
    </xf>
    <xf numFmtId="0" fontId="7" fillId="3" borderId="1" xfId="0" applyFont="1" applyFill="1" applyBorder="1" applyAlignment="1">
      <alignment vertical="top" wrapText="1" readingOrder="1"/>
    </xf>
    <xf numFmtId="0" fontId="0" fillId="0" borderId="1" xfId="0" applyFill="1" applyBorder="1" applyAlignment="1" applyProtection="1">
      <alignment vertical="top" wrapText="1" readingOrder="1"/>
      <protection locked="0"/>
    </xf>
    <xf numFmtId="0" fontId="5" fillId="3" borderId="0" xfId="0" applyFont="1" applyFill="1" applyBorder="1" applyAlignment="1">
      <alignment vertical="top" wrapText="1"/>
    </xf>
    <xf numFmtId="172" fontId="0" fillId="3" borderId="1" xfId="15" applyNumberFormat="1" applyFill="1" applyBorder="1" applyAlignment="1" applyProtection="1">
      <alignment/>
      <protection/>
    </xf>
    <xf numFmtId="172" fontId="0" fillId="0" borderId="0" xfId="0" applyNumberFormat="1" applyAlignment="1">
      <alignment/>
    </xf>
    <xf numFmtId="0" fontId="6" fillId="0" borderId="0" xfId="0" applyFont="1" applyAlignment="1">
      <alignment/>
    </xf>
    <xf numFmtId="0" fontId="0" fillId="0" borderId="0" xfId="0" applyFill="1" applyAlignment="1">
      <alignment/>
    </xf>
    <xf numFmtId="0" fontId="9" fillId="0" borderId="0" xfId="0" applyFont="1" applyFill="1" applyAlignment="1">
      <alignment/>
    </xf>
    <xf numFmtId="0" fontId="0" fillId="0" borderId="1" xfId="0" applyBorder="1" applyAlignment="1" applyProtection="1">
      <alignment horizontal="left" vertical="top" wrapText="1"/>
      <protection locked="0"/>
    </xf>
    <xf numFmtId="3" fontId="0" fillId="0" borderId="1" xfId="0" applyNumberFormat="1" applyBorder="1" applyAlignment="1" applyProtection="1">
      <alignment/>
      <protection locked="0"/>
    </xf>
    <xf numFmtId="0" fontId="10" fillId="0" borderId="1" xfId="0" applyFont="1" applyBorder="1" applyAlignment="1" applyProtection="1">
      <alignment horizontal="left" vertical="top" wrapText="1"/>
      <protection locked="0"/>
    </xf>
    <xf numFmtId="178" fontId="10" fillId="0" borderId="1" xfId="0" applyNumberFormat="1" applyFont="1" applyBorder="1" applyAlignment="1" applyProtection="1">
      <alignment/>
      <protection locked="0"/>
    </xf>
    <xf numFmtId="6" fontId="11" fillId="0" borderId="1" xfId="17" applyNumberFormat="1" applyFont="1" applyFill="1" applyBorder="1" applyAlignment="1" applyProtection="1">
      <alignment horizontal="left" vertical="center" wrapText="1"/>
      <protection locked="0"/>
    </xf>
    <xf numFmtId="6" fontId="0" fillId="3" borderId="1" xfId="0" applyNumberFormat="1" applyFill="1" applyBorder="1" applyAlignment="1" applyProtection="1">
      <alignment/>
      <protection locked="0"/>
    </xf>
    <xf numFmtId="6" fontId="11" fillId="0" borderId="0" xfId="17" applyNumberFormat="1" applyFont="1" applyFill="1" applyBorder="1" applyAlignment="1" applyProtection="1">
      <alignment horizontal="left" vertical="center" wrapText="1"/>
      <protection locked="0"/>
    </xf>
    <xf numFmtId="6" fontId="0" fillId="0" borderId="0" xfId="0" applyNumberFormat="1" applyFill="1" applyBorder="1" applyAlignment="1" applyProtection="1">
      <alignment/>
      <protection locked="0"/>
    </xf>
    <xf numFmtId="0" fontId="0" fillId="0" borderId="0" xfId="0" applyFill="1" applyBorder="1" applyAlignment="1" applyProtection="1">
      <alignment vertical="top" wrapText="1"/>
      <protection locked="0"/>
    </xf>
    <xf numFmtId="0" fontId="0" fillId="0" borderId="0" xfId="0" applyFill="1" applyBorder="1" applyAlignment="1" applyProtection="1">
      <alignment/>
      <protection locked="0"/>
    </xf>
    <xf numFmtId="44" fontId="0" fillId="0" borderId="1" xfId="17" applyFont="1" applyFill="1" applyBorder="1" applyAlignment="1" applyProtection="1">
      <alignment horizontal="left" vertical="top" wrapText="1"/>
      <protection locked="0"/>
    </xf>
    <xf numFmtId="1" fontId="0" fillId="0" borderId="1" xfId="0" applyNumberFormat="1" applyBorder="1" applyAlignment="1" applyProtection="1">
      <alignment/>
      <protection locked="0"/>
    </xf>
    <xf numFmtId="0" fontId="0" fillId="0" borderId="1" xfId="0" applyBorder="1" applyAlignment="1" applyProtection="1">
      <alignment/>
      <protection locked="0"/>
    </xf>
    <xf numFmtId="0" fontId="0" fillId="0" borderId="0" xfId="0" applyAlignment="1" applyProtection="1">
      <alignment wrapText="1"/>
      <protection locked="0"/>
    </xf>
    <xf numFmtId="0" fontId="3" fillId="0" borderId="0" xfId="0" applyFont="1" applyAlignment="1" applyProtection="1">
      <alignment horizontal="right" vertical="top"/>
      <protection/>
    </xf>
    <xf numFmtId="0" fontId="4" fillId="0" borderId="0" xfId="0" applyFont="1" applyFill="1" applyAlignment="1" applyProtection="1">
      <alignment horizontal="left"/>
      <protection/>
    </xf>
    <xf numFmtId="185" fontId="4" fillId="0" borderId="0" xfId="0" applyNumberFormat="1" applyFont="1" applyAlignment="1" applyProtection="1">
      <alignment horizontal="left"/>
      <protection/>
    </xf>
    <xf numFmtId="0" fontId="12" fillId="0" borderId="0" xfId="0" applyFont="1" applyFill="1" applyAlignment="1" applyProtection="1">
      <alignment/>
      <protection/>
    </xf>
    <xf numFmtId="6" fontId="0" fillId="0" borderId="0" xfId="0" applyNumberFormat="1" applyAlignment="1" applyProtection="1">
      <alignment/>
      <protection/>
    </xf>
    <xf numFmtId="0" fontId="5" fillId="4" borderId="2" xfId="0" applyFont="1" applyFill="1" applyBorder="1" applyAlignment="1" applyProtection="1" quotePrefix="1">
      <alignment horizontal="right"/>
      <protection/>
    </xf>
    <xf numFmtId="0" fontId="5" fillId="4" borderId="3" xfId="0" applyFont="1" applyFill="1" applyBorder="1" applyAlignment="1" applyProtection="1" quotePrefix="1">
      <alignment horizontal="right"/>
      <protection/>
    </xf>
    <xf numFmtId="14" fontId="0" fillId="4" borderId="3" xfId="0" applyNumberFormat="1" applyFill="1" applyBorder="1" applyAlignment="1" applyProtection="1">
      <alignment horizontal="center"/>
      <protection locked="0"/>
    </xf>
    <xf numFmtId="10" fontId="0" fillId="4" borderId="4" xfId="21" applyNumberFormat="1" applyFill="1" applyBorder="1" applyAlignment="1" applyProtection="1">
      <alignment horizontal="left"/>
      <protection locked="0"/>
    </xf>
    <xf numFmtId="0" fontId="5" fillId="2" borderId="5" xfId="0" applyFont="1" applyFill="1" applyBorder="1" applyAlignment="1" applyProtection="1">
      <alignment horizontal="center" textRotation="90"/>
      <protection/>
    </xf>
    <xf numFmtId="0" fontId="0" fillId="0" borderId="0" xfId="0" applyBorder="1" applyAlignment="1">
      <alignment horizontal="center" textRotation="90"/>
    </xf>
    <xf numFmtId="0" fontId="5" fillId="4" borderId="6" xfId="0" applyFont="1" applyFill="1" applyBorder="1" applyAlignment="1" applyProtection="1">
      <alignment horizontal="right"/>
      <protection/>
    </xf>
    <xf numFmtId="44" fontId="5" fillId="4" borderId="6" xfId="17" applyFont="1" applyFill="1" applyBorder="1" applyAlignment="1" applyProtection="1">
      <alignment horizontal="right"/>
      <protection/>
    </xf>
    <xf numFmtId="44" fontId="5" fillId="4" borderId="2" xfId="17" applyFont="1" applyFill="1" applyBorder="1" applyAlignment="1" applyProtection="1">
      <alignment horizontal="right"/>
      <protection/>
    </xf>
    <xf numFmtId="0" fontId="5" fillId="2" borderId="6" xfId="0" applyFont="1" applyFill="1" applyBorder="1" applyAlignment="1" applyProtection="1">
      <alignment horizontal="center" textRotation="90"/>
      <protection/>
    </xf>
    <xf numFmtId="185" fontId="5" fillId="4" borderId="1" xfId="0" applyNumberFormat="1" applyFont="1" applyFill="1" applyBorder="1" applyAlignment="1" applyProtection="1">
      <alignment horizontal="right"/>
      <protection/>
    </xf>
    <xf numFmtId="6" fontId="0" fillId="4" borderId="1" xfId="0" applyNumberFormat="1" applyFont="1" applyFill="1" applyBorder="1" applyAlignment="1" applyProtection="1">
      <alignment/>
      <protection/>
    </xf>
    <xf numFmtId="178" fontId="0" fillId="0" borderId="1" xfId="0" applyNumberFormat="1" applyBorder="1" applyAlignment="1" applyProtection="1">
      <alignment horizontal="right"/>
      <protection/>
    </xf>
    <xf numFmtId="6" fontId="0" fillId="0" borderId="1" xfId="0" applyNumberFormat="1" applyBorder="1" applyAlignment="1" applyProtection="1">
      <alignment horizontal="right"/>
      <protection/>
    </xf>
    <xf numFmtId="165" fontId="0" fillId="0" borderId="1" xfId="0" applyNumberFormat="1" applyFont="1" applyFill="1" applyBorder="1" applyAlignment="1" applyProtection="1">
      <alignment horizontal="right"/>
      <protection/>
    </xf>
    <xf numFmtId="10" fontId="0" fillId="0" borderId="1" xfId="0" applyNumberFormat="1" applyBorder="1" applyAlignment="1" applyProtection="1">
      <alignment horizontal="right"/>
      <protection/>
    </xf>
    <xf numFmtId="0" fontId="0" fillId="4" borderId="0" xfId="0" applyFont="1" applyFill="1" applyBorder="1" applyAlignment="1" applyProtection="1">
      <alignment/>
      <protection/>
    </xf>
    <xf numFmtId="164" fontId="0" fillId="4" borderId="0" xfId="0" applyNumberFormat="1" applyFont="1" applyFill="1" applyBorder="1" applyAlignment="1" applyProtection="1">
      <alignment horizontal="right"/>
      <protection/>
    </xf>
    <xf numFmtId="6" fontId="0" fillId="4" borderId="0" xfId="0" applyNumberFormat="1" applyFont="1" applyFill="1" applyBorder="1" applyAlignment="1" applyProtection="1">
      <alignment/>
      <protection/>
    </xf>
    <xf numFmtId="178" fontId="0" fillId="2" borderId="0" xfId="0" applyNumberFormat="1" applyFont="1" applyFill="1" applyBorder="1" applyAlignment="1" applyProtection="1">
      <alignment horizontal="right"/>
      <protection/>
    </xf>
    <xf numFmtId="6" fontId="0" fillId="2" borderId="0" xfId="0" applyNumberFormat="1" applyFont="1" applyFill="1" applyBorder="1" applyAlignment="1" applyProtection="1">
      <alignment horizontal="right"/>
      <protection/>
    </xf>
    <xf numFmtId="165" fontId="0" fillId="2" borderId="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0" fontId="0" fillId="0" borderId="0" xfId="0" applyBorder="1" applyAlignment="1" applyProtection="1">
      <alignment/>
      <protection/>
    </xf>
    <xf numFmtId="174" fontId="0" fillId="0" borderId="0" xfId="17" applyNumberFormat="1" applyAlignment="1">
      <alignment/>
    </xf>
    <xf numFmtId="172" fontId="0" fillId="0" borderId="0" xfId="0" applyNumberFormat="1" applyBorder="1" applyAlignment="1">
      <alignment/>
    </xf>
    <xf numFmtId="0" fontId="5" fillId="0" borderId="7" xfId="0" applyFont="1" applyBorder="1" applyAlignment="1" applyProtection="1" quotePrefix="1">
      <alignment horizontal="left"/>
      <protection/>
    </xf>
    <xf numFmtId="0" fontId="0" fillId="0" borderId="7" xfId="0" applyBorder="1" applyAlignment="1" applyProtection="1">
      <alignment/>
      <protection/>
    </xf>
    <xf numFmtId="0" fontId="14" fillId="0" borderId="0" xfId="0" applyFont="1" applyBorder="1" applyAlignment="1" applyProtection="1">
      <alignment horizontal="right"/>
      <protection/>
    </xf>
    <xf numFmtId="0" fontId="0" fillId="0" borderId="0" xfId="0" applyBorder="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172" fontId="14" fillId="0" borderId="0" xfId="15" applyNumberFormat="1" applyFont="1" applyBorder="1" applyAlignment="1">
      <alignment horizontal="right"/>
    </xf>
    <xf numFmtId="165" fontId="14" fillId="0" borderId="0" xfId="0" applyNumberFormat="1" applyFont="1" applyFill="1" applyBorder="1" applyAlignment="1" applyProtection="1">
      <alignment horizontal="right"/>
      <protection/>
    </xf>
    <xf numFmtId="10" fontId="14" fillId="0" borderId="0" xfId="21" applyNumberFormat="1" applyFont="1" applyBorder="1" applyAlignment="1" applyProtection="1">
      <alignment horizontal="right"/>
      <protection/>
    </xf>
    <xf numFmtId="6" fontId="14" fillId="0" borderId="0" xfId="0" applyNumberFormat="1" applyFont="1" applyBorder="1" applyAlignment="1" applyProtection="1">
      <alignment horizontal="right"/>
      <protection/>
    </xf>
    <xf numFmtId="0" fontId="0" fillId="0" borderId="0" xfId="0" applyAlignment="1">
      <alignment horizontal="center"/>
    </xf>
    <xf numFmtId="49" fontId="0" fillId="0" borderId="0" xfId="0" applyNumberFormat="1" applyAlignment="1">
      <alignment horizontal="left"/>
    </xf>
    <xf numFmtId="0" fontId="17" fillId="2" borderId="0" xfId="0" applyFont="1" applyFill="1" applyAlignment="1">
      <alignment horizontal="center"/>
    </xf>
    <xf numFmtId="0" fontId="17" fillId="0" borderId="0" xfId="0" applyFont="1" applyAlignment="1">
      <alignment horizontal="center"/>
    </xf>
    <xf numFmtId="49" fontId="18" fillId="0" borderId="0" xfId="0" applyNumberFormat="1" applyFont="1" applyAlignment="1">
      <alignment horizontal="left" vertical="top"/>
    </xf>
    <xf numFmtId="0" fontId="18" fillId="0" borderId="0" xfId="0" applyFont="1" applyAlignment="1">
      <alignment/>
    </xf>
    <xf numFmtId="0" fontId="18" fillId="0" borderId="0" xfId="0" applyFont="1" applyAlignment="1">
      <alignment wrapText="1"/>
    </xf>
    <xf numFmtId="0" fontId="19" fillId="2" borderId="1" xfId="0" applyFont="1" applyFill="1" applyBorder="1" applyAlignment="1">
      <alignment horizontal="center"/>
    </xf>
    <xf numFmtId="0" fontId="19" fillId="0" borderId="0" xfId="0" applyFont="1" applyAlignment="1">
      <alignment horizontal="center"/>
    </xf>
    <xf numFmtId="0" fontId="19" fillId="0" borderId="0" xfId="0" applyFont="1" applyAlignment="1">
      <alignment horizontal="center" wrapText="1"/>
    </xf>
    <xf numFmtId="0" fontId="5" fillId="2" borderId="1" xfId="0" applyFont="1" applyFill="1" applyBorder="1" applyAlignment="1">
      <alignment horizontal="left"/>
    </xf>
    <xf numFmtId="0" fontId="19" fillId="0" borderId="2" xfId="0" applyFont="1" applyBorder="1" applyAlignment="1">
      <alignment horizontal="center"/>
    </xf>
    <xf numFmtId="0" fontId="19" fillId="0" borderId="3" xfId="0" applyFont="1" applyBorder="1" applyAlignment="1">
      <alignment horizontal="center"/>
    </xf>
    <xf numFmtId="0" fontId="19" fillId="2" borderId="3" xfId="0" applyFont="1" applyFill="1" applyBorder="1" applyAlignment="1">
      <alignment horizontal="center"/>
    </xf>
    <xf numFmtId="0" fontId="19" fillId="2" borderId="8" xfId="0" applyFont="1" applyFill="1" applyBorder="1" applyAlignment="1">
      <alignment horizontal="center"/>
    </xf>
    <xf numFmtId="0" fontId="19" fillId="0" borderId="3" xfId="0" applyFont="1" applyBorder="1" applyAlignment="1">
      <alignment horizontal="center" wrapText="1"/>
    </xf>
    <xf numFmtId="0" fontId="5" fillId="5" borderId="8" xfId="0" applyFont="1" applyFill="1" applyBorder="1" applyAlignment="1">
      <alignment/>
    </xf>
    <xf numFmtId="0" fontId="5" fillId="5" borderId="1" xfId="0" applyFont="1" applyFill="1" applyBorder="1" applyAlignment="1">
      <alignment horizontal="center"/>
    </xf>
    <xf numFmtId="0" fontId="5" fillId="5" borderId="8" xfId="0" applyFont="1" applyFill="1" applyBorder="1" applyAlignment="1">
      <alignment horizontal="center"/>
    </xf>
    <xf numFmtId="0" fontId="5" fillId="5" borderId="1" xfId="0" applyFont="1" applyFill="1" applyBorder="1" applyAlignment="1">
      <alignment horizontal="center" wrapText="1"/>
    </xf>
    <xf numFmtId="0" fontId="0" fillId="0" borderId="9" xfId="0" applyBorder="1" applyAlignment="1">
      <alignment horizontal="left"/>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1" xfId="0" applyBorder="1" applyAlignment="1" applyProtection="1">
      <alignment horizontal="left" wrapText="1"/>
      <protection locked="0"/>
    </xf>
    <xf numFmtId="0" fontId="5" fillId="6" borderId="1" xfId="0" applyFont="1" applyFill="1" applyBorder="1" applyAlignment="1">
      <alignment/>
    </xf>
    <xf numFmtId="0" fontId="0" fillId="6" borderId="1" xfId="0" applyFill="1" applyBorder="1" applyAlignment="1">
      <alignment horizontal="center"/>
    </xf>
    <xf numFmtId="0" fontId="0" fillId="0" borderId="0" xfId="0" applyBorder="1" applyAlignment="1">
      <alignment horizontal="center" wrapText="1"/>
    </xf>
    <xf numFmtId="0" fontId="5" fillId="0" borderId="3" xfId="0" applyFont="1" applyBorder="1" applyAlignment="1">
      <alignment/>
    </xf>
    <xf numFmtId="0" fontId="0" fillId="0" borderId="3" xfId="0" applyBorder="1" applyAlignment="1">
      <alignment horizontal="center"/>
    </xf>
    <xf numFmtId="0" fontId="0" fillId="0" borderId="3" xfId="0" applyBorder="1" applyAlignment="1">
      <alignment horizontal="center" wrapText="1"/>
    </xf>
    <xf numFmtId="0" fontId="5" fillId="5" borderId="1" xfId="0" applyFont="1" applyFill="1" applyBorder="1" applyAlignment="1">
      <alignment/>
    </xf>
    <xf numFmtId="0" fontId="0" fillId="0" borderId="1" xfId="0" applyBorder="1" applyAlignment="1">
      <alignment horizontal="left"/>
    </xf>
    <xf numFmtId="0" fontId="5" fillId="6" borderId="1" xfId="0" applyFont="1" applyFill="1" applyBorder="1" applyAlignment="1">
      <alignment horizontal="left"/>
    </xf>
    <xf numFmtId="0" fontId="5" fillId="0" borderId="3" xfId="0" applyFont="1" applyBorder="1" applyAlignment="1">
      <alignment horizontal="left"/>
    </xf>
    <xf numFmtId="0" fontId="5" fillId="0" borderId="3" xfId="0" applyFont="1" applyBorder="1" applyAlignment="1">
      <alignment horizontal="center"/>
    </xf>
    <xf numFmtId="0" fontId="5" fillId="5" borderId="1" xfId="0" applyFont="1" applyFill="1" applyBorder="1" applyAlignment="1">
      <alignment horizontal="left"/>
    </xf>
    <xf numFmtId="0" fontId="0" fillId="0" borderId="1" xfId="0" applyBorder="1" applyAlignment="1">
      <alignment horizontal="left" wrapText="1"/>
    </xf>
    <xf numFmtId="0" fontId="0" fillId="6" borderId="1" xfId="0" applyFont="1" applyFill="1" applyBorder="1" applyAlignment="1">
      <alignment horizontal="center"/>
    </xf>
    <xf numFmtId="0" fontId="5" fillId="0" borderId="0" xfId="0" applyFont="1" applyBorder="1" applyAlignment="1">
      <alignment horizontal="center"/>
    </xf>
    <xf numFmtId="0" fontId="0" fillId="0" borderId="0" xfId="0" applyAlignment="1">
      <alignment horizontal="center" wrapText="1"/>
    </xf>
    <xf numFmtId="0" fontId="5" fillId="5" borderId="9" xfId="0" applyFont="1" applyFill="1" applyBorder="1" applyAlignment="1">
      <alignment horizontal="left"/>
    </xf>
    <xf numFmtId="0" fontId="0" fillId="0" borderId="9" xfId="0" applyFont="1" applyBorder="1" applyAlignment="1">
      <alignment horizontal="left"/>
    </xf>
    <xf numFmtId="0" fontId="0" fillId="0" borderId="1" xfId="0" applyFont="1" applyBorder="1" applyAlignment="1" applyProtection="1">
      <alignment horizontal="center"/>
      <protection locked="0"/>
    </xf>
    <xf numFmtId="0" fontId="0" fillId="0" borderId="9" xfId="0" applyFont="1" applyBorder="1" applyAlignment="1">
      <alignment horizontal="left" wrapText="1"/>
    </xf>
    <xf numFmtId="0" fontId="0" fillId="0" borderId="3" xfId="0" applyFont="1" applyBorder="1" applyAlignment="1">
      <alignment horizontal="left"/>
    </xf>
    <xf numFmtId="0" fontId="5" fillId="2" borderId="1" xfId="0" applyFont="1" applyFill="1" applyBorder="1" applyAlignment="1">
      <alignment horizontal="center"/>
    </xf>
    <xf numFmtId="0" fontId="19" fillId="2" borderId="1" xfId="0" applyFont="1" applyFill="1" applyBorder="1" applyAlignment="1">
      <alignment/>
    </xf>
    <xf numFmtId="0" fontId="0" fillId="0" borderId="3" xfId="0" applyBorder="1" applyAlignment="1">
      <alignment wrapText="1"/>
    </xf>
    <xf numFmtId="0" fontId="20" fillId="5" borderId="1" xfId="0" applyFont="1" applyFill="1" applyBorder="1" applyAlignment="1">
      <alignment horizontal="center"/>
    </xf>
    <xf numFmtId="0" fontId="20" fillId="5" borderId="1" xfId="0" applyFont="1" applyFill="1" applyBorder="1" applyAlignment="1">
      <alignment horizontal="center" wrapText="1"/>
    </xf>
    <xf numFmtId="0" fontId="20" fillId="0" borderId="1" xfId="0" applyFont="1" applyBorder="1" applyAlignment="1">
      <alignment/>
    </xf>
    <xf numFmtId="0" fontId="20" fillId="0" borderId="1" xfId="0" applyFont="1" applyBorder="1" applyAlignment="1">
      <alignment horizontal="center"/>
    </xf>
    <xf numFmtId="0" fontId="20" fillId="0" borderId="1" xfId="0" applyFont="1" applyBorder="1" applyAlignment="1" applyProtection="1">
      <alignment horizontal="center"/>
      <protection hidden="1"/>
    </xf>
    <xf numFmtId="0" fontId="20" fillId="0" borderId="1" xfId="0" applyFont="1" applyBorder="1" applyAlignment="1">
      <alignment wrapText="1"/>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21" fillId="2" borderId="11" xfId="0" applyFont="1" applyFill="1" applyBorder="1" applyAlignment="1">
      <alignment/>
    </xf>
    <xf numFmtId="0" fontId="0" fillId="2" borderId="11" xfId="0" applyFill="1" applyBorder="1" applyAlignment="1">
      <alignment/>
    </xf>
    <xf numFmtId="0" fontId="0" fillId="0" borderId="12" xfId="0" applyBorder="1" applyAlignment="1">
      <alignment/>
    </xf>
    <xf numFmtId="0" fontId="22" fillId="0" borderId="13" xfId="0" applyFont="1" applyBorder="1" applyAlignment="1">
      <alignment wrapText="1"/>
    </xf>
    <xf numFmtId="0" fontId="22" fillId="5" borderId="14" xfId="0" applyFont="1" applyFill="1" applyBorder="1" applyAlignment="1">
      <alignment wrapText="1"/>
    </xf>
    <xf numFmtId="0" fontId="22" fillId="5" borderId="13" xfId="0" applyFont="1" applyFill="1" applyBorder="1" applyAlignment="1">
      <alignment wrapText="1"/>
    </xf>
    <xf numFmtId="0" fontId="22" fillId="5" borderId="13" xfId="0" applyFont="1" applyFill="1" applyBorder="1" applyAlignment="1">
      <alignment horizontal="center"/>
    </xf>
    <xf numFmtId="0" fontId="22" fillId="0" borderId="13" xfId="0" applyFont="1" applyBorder="1" applyAlignment="1">
      <alignment horizontal="center"/>
    </xf>
    <xf numFmtId="0" fontId="22" fillId="0" borderId="15" xfId="0" applyFont="1" applyBorder="1" applyAlignment="1">
      <alignment horizontal="center"/>
    </xf>
    <xf numFmtId="49" fontId="0" fillId="0" borderId="0" xfId="0" applyNumberFormat="1" applyAlignment="1">
      <alignment vertical="top"/>
    </xf>
    <xf numFmtId="49" fontId="23" fillId="0" borderId="0" xfId="0" applyNumberFormat="1" applyFont="1" applyAlignment="1">
      <alignment vertical="top"/>
    </xf>
    <xf numFmtId="0" fontId="23" fillId="0" borderId="0" xfId="0" applyFont="1" applyAlignment="1">
      <alignment wrapText="1"/>
    </xf>
    <xf numFmtId="0" fontId="21" fillId="2" borderId="5" xfId="0" applyFont="1" applyFill="1" applyBorder="1" applyAlignment="1">
      <alignment/>
    </xf>
    <xf numFmtId="0" fontId="19" fillId="7" borderId="1" xfId="0" applyFont="1" applyFill="1" applyBorder="1" applyAlignment="1">
      <alignment/>
    </xf>
    <xf numFmtId="0" fontId="22" fillId="5" borderId="1" xfId="0" applyFont="1" applyFill="1" applyBorder="1" applyAlignment="1">
      <alignment horizontal="center" wrapText="1"/>
    </xf>
    <xf numFmtId="0" fontId="0" fillId="0" borderId="0" xfId="0" applyAlignment="1">
      <alignment horizontal="right"/>
    </xf>
    <xf numFmtId="0" fontId="22" fillId="0" borderId="1" xfId="0" applyFont="1" applyBorder="1" applyAlignment="1">
      <alignment horizontal="left" wrapText="1" indent="1"/>
    </xf>
    <xf numFmtId="0" fontId="22" fillId="0" borderId="1" xfId="0" applyFont="1" applyBorder="1" applyAlignment="1" applyProtection="1">
      <alignment horizontal="center"/>
      <protection locked="0"/>
    </xf>
    <xf numFmtId="0" fontId="0" fillId="0" borderId="0" xfId="0" applyFont="1" applyFill="1" applyBorder="1" applyAlignment="1">
      <alignment wrapText="1"/>
    </xf>
    <xf numFmtId="0" fontId="22" fillId="0" borderId="1" xfId="0" applyFont="1" applyBorder="1" applyAlignment="1">
      <alignment horizontal="left" indent="1"/>
    </xf>
    <xf numFmtId="0" fontId="19" fillId="7" borderId="1" xfId="0" applyFont="1" applyFill="1" applyBorder="1" applyAlignment="1">
      <alignment wrapText="1"/>
    </xf>
    <xf numFmtId="0" fontId="22" fillId="7" borderId="1" xfId="0" applyFont="1" applyFill="1" applyBorder="1" applyAlignment="1" applyProtection="1">
      <alignment horizontal="center"/>
      <protection/>
    </xf>
    <xf numFmtId="0" fontId="19" fillId="7" borderId="1" xfId="0" applyFont="1" applyFill="1" applyBorder="1" applyAlignment="1">
      <alignment horizontal="left"/>
    </xf>
    <xf numFmtId="0" fontId="24" fillId="2" borderId="9" xfId="0" applyFont="1" applyFill="1" applyBorder="1" applyAlignment="1">
      <alignment/>
    </xf>
    <xf numFmtId="0" fontId="24" fillId="2" borderId="16" xfId="0" applyFont="1" applyFill="1" applyBorder="1" applyAlignment="1">
      <alignment horizontal="center"/>
    </xf>
    <xf numFmtId="0" fontId="25" fillId="2" borderId="8" xfId="0" applyFont="1" applyFill="1" applyBorder="1" applyAlignment="1">
      <alignment horizontal="center"/>
    </xf>
    <xf numFmtId="0" fontId="24" fillId="2" borderId="9" xfId="0" applyFont="1" applyFill="1" applyBorder="1" applyAlignment="1">
      <alignment horizontal="center"/>
    </xf>
    <xf numFmtId="0" fontId="24" fillId="2" borderId="8" xfId="0" applyFont="1" applyFill="1" applyBorder="1" applyAlignment="1">
      <alignment horizontal="center"/>
    </xf>
    <xf numFmtId="0" fontId="24" fillId="0" borderId="0" xfId="0" applyFont="1" applyAlignment="1">
      <alignment/>
    </xf>
    <xf numFmtId="0" fontId="22" fillId="0" borderId="1" xfId="0" applyFont="1" applyFill="1" applyBorder="1" applyAlignment="1">
      <alignment/>
    </xf>
    <xf numFmtId="0" fontId="22" fillId="5" borderId="6" xfId="0" applyFont="1" applyFill="1" applyBorder="1" applyAlignment="1">
      <alignment horizontal="center" wrapText="1"/>
    </xf>
    <xf numFmtId="0" fontId="22" fillId="5" borderId="1" xfId="0" applyFont="1" applyFill="1" applyBorder="1" applyAlignment="1">
      <alignment horizontal="center"/>
    </xf>
    <xf numFmtId="0" fontId="22" fillId="5" borderId="1" xfId="0" applyFont="1" applyFill="1" applyBorder="1" applyAlignment="1">
      <alignment horizontal="center" wrapText="1"/>
    </xf>
    <xf numFmtId="0" fontId="22" fillId="5" borderId="1" xfId="0" applyFont="1" applyFill="1" applyBorder="1" applyAlignment="1">
      <alignment/>
    </xf>
    <xf numFmtId="0" fontId="22" fillId="0" borderId="1" xfId="0" applyFont="1" applyBorder="1" applyAlignment="1" applyProtection="1">
      <alignment horizontal="center"/>
      <protection hidden="1"/>
    </xf>
    <xf numFmtId="0" fontId="0" fillId="0" borderId="9"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8" xfId="0" applyFill="1" applyBorder="1" applyAlignment="1" applyProtection="1">
      <alignment/>
      <protection locked="0"/>
    </xf>
    <xf numFmtId="0" fontId="13" fillId="0" borderId="0" xfId="0" applyFont="1" applyBorder="1" applyAlignment="1">
      <alignment horizontal="center"/>
    </xf>
    <xf numFmtId="0" fontId="0" fillId="0" borderId="0" xfId="0" applyAlignment="1">
      <alignment horizontal="center"/>
    </xf>
    <xf numFmtId="0" fontId="6" fillId="2" borderId="1" xfId="0" applyFont="1" applyFill="1" applyBorder="1" applyAlignment="1" applyProtection="1">
      <alignment horizontal="center"/>
      <protection/>
    </xf>
    <xf numFmtId="0" fontId="0" fillId="2" borderId="1" xfId="0" applyFill="1" applyBorder="1" applyAlignment="1" applyProtection="1">
      <alignment horizontal="center"/>
      <protection/>
    </xf>
    <xf numFmtId="0" fontId="6" fillId="4" borderId="17" xfId="0" applyFont="1" applyFill="1" applyBorder="1" applyAlignment="1" applyProtection="1">
      <alignment horizontal="center"/>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0" xfId="0"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FF0000"/>
      </font>
      <border/>
    </dxf>
    <dxf>
      <font>
        <color rgb="FF008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27</xdr:row>
      <xdr:rowOff>47625</xdr:rowOff>
    </xdr:from>
    <xdr:to>
      <xdr:col>2</xdr:col>
      <xdr:colOff>714375</xdr:colOff>
      <xdr:row>27</xdr:row>
      <xdr:rowOff>285750</xdr:rowOff>
    </xdr:to>
    <xdr:sp>
      <xdr:nvSpPr>
        <xdr:cNvPr id="1" name="AutoShape 1"/>
        <xdr:cNvSpPr>
          <a:spLocks/>
        </xdr:cNvSpPr>
      </xdr:nvSpPr>
      <xdr:spPr>
        <a:xfrm>
          <a:off x="3943350" y="6172200"/>
          <a:ext cx="609600" cy="238125"/>
        </a:xfrm>
        <a:prstGeom prst="leftRightArrow">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30</xdr:row>
      <xdr:rowOff>47625</xdr:rowOff>
    </xdr:from>
    <xdr:to>
      <xdr:col>2</xdr:col>
      <xdr:colOff>723900</xdr:colOff>
      <xdr:row>30</xdr:row>
      <xdr:rowOff>285750</xdr:rowOff>
    </xdr:to>
    <xdr:sp>
      <xdr:nvSpPr>
        <xdr:cNvPr id="2" name="AutoShape 2"/>
        <xdr:cNvSpPr>
          <a:spLocks/>
        </xdr:cNvSpPr>
      </xdr:nvSpPr>
      <xdr:spPr>
        <a:xfrm>
          <a:off x="3952875" y="7067550"/>
          <a:ext cx="609600" cy="238125"/>
        </a:xfrm>
        <a:prstGeom prst="leftRightArrow">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35</xdr:row>
      <xdr:rowOff>47625</xdr:rowOff>
    </xdr:from>
    <xdr:to>
      <xdr:col>2</xdr:col>
      <xdr:colOff>723900</xdr:colOff>
      <xdr:row>35</xdr:row>
      <xdr:rowOff>285750</xdr:rowOff>
    </xdr:to>
    <xdr:sp>
      <xdr:nvSpPr>
        <xdr:cNvPr id="3" name="AutoShape 3"/>
        <xdr:cNvSpPr>
          <a:spLocks/>
        </xdr:cNvSpPr>
      </xdr:nvSpPr>
      <xdr:spPr>
        <a:xfrm>
          <a:off x="3952875" y="8343900"/>
          <a:ext cx="609600" cy="238125"/>
        </a:xfrm>
        <a:prstGeom prst="leftRightArrow">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38</xdr:row>
      <xdr:rowOff>66675</xdr:rowOff>
    </xdr:from>
    <xdr:to>
      <xdr:col>2</xdr:col>
      <xdr:colOff>714375</xdr:colOff>
      <xdr:row>38</xdr:row>
      <xdr:rowOff>304800</xdr:rowOff>
    </xdr:to>
    <xdr:sp>
      <xdr:nvSpPr>
        <xdr:cNvPr id="4" name="AutoShape 4"/>
        <xdr:cNvSpPr>
          <a:spLocks/>
        </xdr:cNvSpPr>
      </xdr:nvSpPr>
      <xdr:spPr>
        <a:xfrm>
          <a:off x="3943350" y="9077325"/>
          <a:ext cx="609600" cy="238125"/>
        </a:xfrm>
        <a:prstGeom prst="leftRightArrow">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41</xdr:row>
      <xdr:rowOff>38100</xdr:rowOff>
    </xdr:from>
    <xdr:to>
      <xdr:col>2</xdr:col>
      <xdr:colOff>723900</xdr:colOff>
      <xdr:row>41</xdr:row>
      <xdr:rowOff>276225</xdr:rowOff>
    </xdr:to>
    <xdr:sp>
      <xdr:nvSpPr>
        <xdr:cNvPr id="5" name="AutoShape 5"/>
        <xdr:cNvSpPr>
          <a:spLocks/>
        </xdr:cNvSpPr>
      </xdr:nvSpPr>
      <xdr:spPr>
        <a:xfrm>
          <a:off x="3952875" y="9896475"/>
          <a:ext cx="609600" cy="238125"/>
        </a:xfrm>
        <a:prstGeom prst="leftRightArrow">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9525</xdr:rowOff>
    </xdr:from>
    <xdr:to>
      <xdr:col>10</xdr:col>
      <xdr:colOff>276225</xdr:colOff>
      <xdr:row>29</xdr:row>
      <xdr:rowOff>152400</xdr:rowOff>
    </xdr:to>
    <xdr:sp>
      <xdr:nvSpPr>
        <xdr:cNvPr id="1" name="Rectangle 9"/>
        <xdr:cNvSpPr>
          <a:spLocks/>
        </xdr:cNvSpPr>
      </xdr:nvSpPr>
      <xdr:spPr>
        <a:xfrm>
          <a:off x="4667250" y="5553075"/>
          <a:ext cx="4076700" cy="128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25"/>
  </sheetPr>
  <dimension ref="A2:B12"/>
  <sheetViews>
    <sheetView showGridLines="0" tabSelected="1" workbookViewId="0" topLeftCell="A1">
      <selection activeCell="B15" sqref="B14:B15"/>
    </sheetView>
  </sheetViews>
  <sheetFormatPr defaultColWidth="9.140625" defaultRowHeight="12.75"/>
  <cols>
    <col min="1" max="1" width="9.140625" style="165" customWidth="1"/>
    <col min="2" max="2" width="107.57421875" style="0" customWidth="1"/>
  </cols>
  <sheetData>
    <row r="2" ht="27.75">
      <c r="B2" s="101" t="s">
        <v>176</v>
      </c>
    </row>
    <row r="3" ht="12.75">
      <c r="B3" s="153"/>
    </row>
    <row r="4" ht="12.75">
      <c r="B4" s="153"/>
    </row>
    <row r="5" ht="12.75">
      <c r="B5" s="153"/>
    </row>
    <row r="6" spans="1:2" ht="27">
      <c r="A6" s="166" t="s">
        <v>82</v>
      </c>
      <c r="B6" s="167" t="s">
        <v>177</v>
      </c>
    </row>
    <row r="7" spans="1:2" ht="27">
      <c r="A7" s="166"/>
      <c r="B7" s="167"/>
    </row>
    <row r="8" spans="1:2" ht="54">
      <c r="A8" s="166" t="s">
        <v>84</v>
      </c>
      <c r="B8" s="167" t="s">
        <v>178</v>
      </c>
    </row>
    <row r="9" spans="1:2" ht="27">
      <c r="A9" s="166"/>
      <c r="B9" s="167"/>
    </row>
    <row r="10" spans="1:2" ht="54">
      <c r="A10" s="166" t="s">
        <v>86</v>
      </c>
      <c r="B10" s="167" t="s">
        <v>179</v>
      </c>
    </row>
    <row r="11" spans="1:2" ht="27">
      <c r="A11" s="166"/>
      <c r="B11" s="167"/>
    </row>
    <row r="12" spans="1:2" ht="54">
      <c r="A12" s="166" t="s">
        <v>88</v>
      </c>
      <c r="B12" s="167" t="s">
        <v>180</v>
      </c>
    </row>
  </sheetData>
  <sheetProtection password="C40A" sheet="1" objects="1" scenarios="1" selectLockedCells="1" selectUnlockedCells="1"/>
  <printOptions/>
  <pageMargins left="0.75" right="0.75" top="1" bottom="1" header="0.5" footer="0.5"/>
  <pageSetup horizontalDpi="600" verticalDpi="600" orientation="landscape" scale="77" r:id="rId1"/>
  <headerFooter alignWithMargins="0">
    <oddHeader>&amp;C&amp;"Arial,Bold"&amp;28&amp;UImpact Criteria Instructions</oddHeader>
  </headerFooter>
</worksheet>
</file>

<file path=xl/worksheets/sheet10.xml><?xml version="1.0" encoding="utf-8"?>
<worksheet xmlns="http://schemas.openxmlformats.org/spreadsheetml/2006/main" xmlns:r="http://schemas.openxmlformats.org/officeDocument/2006/relationships">
  <sheetPr codeName="Sheet5">
    <tabColor indexed="12"/>
    <pageSetUpPr fitToPage="1"/>
  </sheetPr>
  <dimension ref="A1:R311"/>
  <sheetViews>
    <sheetView showGridLines="0" showRowColHeaders="0" showZeros="0" workbookViewId="0" topLeftCell="A1">
      <selection activeCell="L32" sqref="L32"/>
    </sheetView>
  </sheetViews>
  <sheetFormatPr defaultColWidth="9.140625" defaultRowHeight="12.75"/>
  <cols>
    <col min="1" max="1" width="44.8515625" style="0" customWidth="1"/>
    <col min="2" max="2" width="12.7109375" style="0" bestFit="1" customWidth="1"/>
    <col min="3" max="10" width="12.28125" style="0" bestFit="1" customWidth="1"/>
    <col min="11" max="12" width="12.7109375" style="0" customWidth="1"/>
  </cols>
  <sheetData>
    <row r="1" spans="1:6" ht="15.75">
      <c r="A1" s="23" t="s">
        <v>0</v>
      </c>
      <c r="B1" s="24" t="str">
        <f>'Project Costs'!B1</f>
        <v>&lt;enter agency name here&gt;</v>
      </c>
      <c r="C1" s="25"/>
      <c r="D1" s="25"/>
      <c r="E1" s="25"/>
      <c r="F1" s="26"/>
    </row>
    <row r="2" spans="1:6" ht="15.75">
      <c r="A2" s="23" t="s">
        <v>2</v>
      </c>
      <c r="B2" s="24" t="str">
        <f>'Project Costs'!B2</f>
        <v>&lt;enter project title here&gt;</v>
      </c>
      <c r="C2" s="25"/>
      <c r="D2" s="25"/>
      <c r="E2" s="25"/>
      <c r="F2" s="26"/>
    </row>
    <row r="3" spans="1:6" ht="15.75">
      <c r="A3" s="23" t="s">
        <v>4</v>
      </c>
      <c r="B3" s="27" t="str">
        <f>'Project Costs'!B3</f>
        <v>&lt;enter budget number here&gt;</v>
      </c>
      <c r="C3" s="25"/>
      <c r="D3" s="25"/>
      <c r="E3" s="25"/>
      <c r="F3" s="26"/>
    </row>
    <row r="4" spans="1:2" ht="15.75">
      <c r="A4" s="23" t="s">
        <v>6</v>
      </c>
      <c r="B4" s="28" t="str">
        <f>'Project Costs'!B4</f>
        <v>Year</v>
      </c>
    </row>
    <row r="5" spans="1:11" ht="15.75">
      <c r="A5" s="23"/>
      <c r="B5" s="29" t="s">
        <v>8</v>
      </c>
      <c r="C5" s="29" t="s">
        <v>8</v>
      </c>
      <c r="D5" s="29" t="s">
        <v>8</v>
      </c>
      <c r="E5" s="29" t="s">
        <v>8</v>
      </c>
      <c r="F5" s="29" t="s">
        <v>8</v>
      </c>
      <c r="G5" s="29" t="s">
        <v>8</v>
      </c>
      <c r="H5" s="29" t="s">
        <v>8</v>
      </c>
      <c r="I5" s="29" t="s">
        <v>8</v>
      </c>
      <c r="J5" s="29" t="s">
        <v>8</v>
      </c>
      <c r="K5" s="29" t="s">
        <v>8</v>
      </c>
    </row>
    <row r="6" spans="1:18" ht="19.5">
      <c r="A6" s="30" t="s">
        <v>26</v>
      </c>
      <c r="B6" s="31" t="str">
        <f>B4</f>
        <v>Year</v>
      </c>
      <c r="C6" s="31" t="str">
        <f aca="true" t="shared" si="0" ref="C6:K6">IF(ISERROR(B6+1),"?",B6+1)</f>
        <v>?</v>
      </c>
      <c r="D6" s="31" t="str">
        <f t="shared" si="0"/>
        <v>?</v>
      </c>
      <c r="E6" s="31" t="str">
        <f t="shared" si="0"/>
        <v>?</v>
      </c>
      <c r="F6" s="31" t="str">
        <f t="shared" si="0"/>
        <v>?</v>
      </c>
      <c r="G6" s="31" t="str">
        <f t="shared" si="0"/>
        <v>?</v>
      </c>
      <c r="H6" s="31" t="str">
        <f t="shared" si="0"/>
        <v>?</v>
      </c>
      <c r="I6" s="31" t="str">
        <f t="shared" si="0"/>
        <v>?</v>
      </c>
      <c r="J6" s="31" t="str">
        <f t="shared" si="0"/>
        <v>?</v>
      </c>
      <c r="K6" s="31" t="str">
        <f t="shared" si="0"/>
        <v>?</v>
      </c>
      <c r="L6" s="32" t="s">
        <v>10</v>
      </c>
      <c r="M6" s="33"/>
      <c r="N6" s="33"/>
      <c r="O6" s="33"/>
      <c r="P6" s="33"/>
      <c r="Q6" s="33"/>
      <c r="R6" s="33"/>
    </row>
    <row r="7" spans="1:18" ht="25.5">
      <c r="A7" s="34" t="s">
        <v>27</v>
      </c>
      <c r="B7" s="16"/>
      <c r="C7" s="16"/>
      <c r="D7" s="16"/>
      <c r="E7" s="16"/>
      <c r="F7" s="16"/>
      <c r="G7" s="16"/>
      <c r="H7" s="16"/>
      <c r="I7" s="16"/>
      <c r="J7" s="16"/>
      <c r="K7" s="16"/>
      <c r="L7" s="35">
        <f>SUM(B7:K7)</f>
        <v>0</v>
      </c>
      <c r="M7" s="35"/>
      <c r="N7" s="35"/>
      <c r="O7" s="35"/>
      <c r="P7" s="35"/>
      <c r="Q7" s="35"/>
      <c r="R7" s="35"/>
    </row>
    <row r="8" spans="1:18" ht="38.25">
      <c r="A8" s="34" t="s">
        <v>28</v>
      </c>
      <c r="B8" s="16"/>
      <c r="C8" s="16"/>
      <c r="D8" s="16"/>
      <c r="E8" s="16"/>
      <c r="F8" s="16"/>
      <c r="G8" s="16"/>
      <c r="H8" s="16"/>
      <c r="I8" s="16"/>
      <c r="J8" s="16"/>
      <c r="K8" s="16"/>
      <c r="L8" s="35">
        <f aca="true" t="shared" si="1" ref="L8:L18">SUM(B8:K8)</f>
        <v>0</v>
      </c>
      <c r="M8" s="35"/>
      <c r="N8" s="35"/>
      <c r="O8" s="35"/>
      <c r="P8" s="35"/>
      <c r="Q8" s="35"/>
      <c r="R8" s="35"/>
    </row>
    <row r="9" spans="1:18" ht="25.5">
      <c r="A9" s="34" t="s">
        <v>29</v>
      </c>
      <c r="B9" s="16"/>
      <c r="C9" s="16"/>
      <c r="D9" s="16"/>
      <c r="E9" s="16"/>
      <c r="F9" s="16"/>
      <c r="G9" s="16"/>
      <c r="H9" s="16"/>
      <c r="I9" s="16"/>
      <c r="J9" s="16"/>
      <c r="K9" s="16"/>
      <c r="L9" s="35">
        <f t="shared" si="1"/>
        <v>0</v>
      </c>
      <c r="M9" s="35"/>
      <c r="N9" s="35"/>
      <c r="O9" s="35"/>
      <c r="P9" s="35"/>
      <c r="Q9" s="35"/>
      <c r="R9" s="35"/>
    </row>
    <row r="10" spans="1:18" ht="12.75">
      <c r="A10" s="34" t="s">
        <v>30</v>
      </c>
      <c r="B10" s="16"/>
      <c r="C10" s="16"/>
      <c r="D10" s="16"/>
      <c r="E10" s="16"/>
      <c r="F10" s="16"/>
      <c r="G10" s="16"/>
      <c r="H10" s="16"/>
      <c r="I10" s="16"/>
      <c r="J10" s="16"/>
      <c r="K10" s="16"/>
      <c r="L10" s="35">
        <f t="shared" si="1"/>
        <v>0</v>
      </c>
      <c r="M10" s="35"/>
      <c r="N10" s="35"/>
      <c r="O10" s="35"/>
      <c r="P10" s="35"/>
      <c r="Q10" s="35"/>
      <c r="R10" s="35"/>
    </row>
    <row r="11" spans="1:18" ht="14.25">
      <c r="A11" s="36" t="s">
        <v>31</v>
      </c>
      <c r="B11" s="16"/>
      <c r="C11" s="16"/>
      <c r="D11" s="16"/>
      <c r="E11" s="16"/>
      <c r="F11" s="16"/>
      <c r="G11" s="16"/>
      <c r="H11" s="16"/>
      <c r="I11" s="16"/>
      <c r="J11" s="16"/>
      <c r="K11" s="16"/>
      <c r="L11" s="35">
        <f t="shared" si="1"/>
        <v>0</v>
      </c>
      <c r="M11" s="35"/>
      <c r="N11" s="35"/>
      <c r="O11" s="35"/>
      <c r="P11" s="35"/>
      <c r="Q11" s="35"/>
      <c r="R11" s="35"/>
    </row>
    <row r="12" spans="1:18" ht="27">
      <c r="A12" s="36" t="s">
        <v>32</v>
      </c>
      <c r="B12" s="16"/>
      <c r="C12" s="16"/>
      <c r="D12" s="16"/>
      <c r="E12" s="16"/>
      <c r="F12" s="16"/>
      <c r="G12" s="16"/>
      <c r="H12" s="16"/>
      <c r="I12" s="16"/>
      <c r="J12" s="16"/>
      <c r="K12" s="16"/>
      <c r="L12" s="35">
        <f t="shared" si="1"/>
        <v>0</v>
      </c>
      <c r="M12" s="35"/>
      <c r="N12" s="35"/>
      <c r="O12" s="35"/>
      <c r="P12" s="35"/>
      <c r="Q12" s="35"/>
      <c r="R12" s="35"/>
    </row>
    <row r="13" spans="1:18" ht="27">
      <c r="A13" s="36" t="s">
        <v>33</v>
      </c>
      <c r="B13" s="16"/>
      <c r="C13" s="16"/>
      <c r="D13" s="16"/>
      <c r="E13" s="16"/>
      <c r="F13" s="16"/>
      <c r="G13" s="16"/>
      <c r="H13" s="16"/>
      <c r="I13" s="16"/>
      <c r="J13" s="16"/>
      <c r="K13" s="16"/>
      <c r="L13" s="35">
        <f t="shared" si="1"/>
        <v>0</v>
      </c>
      <c r="M13" s="35"/>
      <c r="N13" s="35"/>
      <c r="O13" s="35"/>
      <c r="P13" s="35"/>
      <c r="Q13" s="35"/>
      <c r="R13" s="35"/>
    </row>
    <row r="14" spans="1:18" ht="14.25">
      <c r="A14" s="36" t="s">
        <v>34</v>
      </c>
      <c r="B14" s="16"/>
      <c r="C14" s="16"/>
      <c r="D14" s="16"/>
      <c r="E14" s="16"/>
      <c r="F14" s="16"/>
      <c r="G14" s="16"/>
      <c r="H14" s="16"/>
      <c r="I14" s="16"/>
      <c r="J14" s="16"/>
      <c r="K14" s="16"/>
      <c r="L14" s="35">
        <f t="shared" si="1"/>
        <v>0</v>
      </c>
      <c r="M14" s="35"/>
      <c r="N14" s="35"/>
      <c r="O14" s="35"/>
      <c r="P14" s="35"/>
      <c r="Q14" s="35"/>
      <c r="R14" s="35"/>
    </row>
    <row r="15" spans="1:18" ht="14.25">
      <c r="A15" s="36" t="s">
        <v>35</v>
      </c>
      <c r="B15" s="16"/>
      <c r="C15" s="16"/>
      <c r="D15" s="16"/>
      <c r="E15" s="16"/>
      <c r="F15" s="16"/>
      <c r="G15" s="16"/>
      <c r="H15" s="16"/>
      <c r="I15" s="16"/>
      <c r="J15" s="16"/>
      <c r="K15" s="16"/>
      <c r="L15" s="35">
        <f t="shared" si="1"/>
        <v>0</v>
      </c>
      <c r="M15" s="35"/>
      <c r="N15" s="35"/>
      <c r="O15" s="35"/>
      <c r="P15" s="35"/>
      <c r="Q15" s="35"/>
      <c r="R15" s="35"/>
    </row>
    <row r="16" spans="1:18" ht="12.75">
      <c r="A16" s="37" t="s">
        <v>24</v>
      </c>
      <c r="B16" s="16"/>
      <c r="C16" s="16"/>
      <c r="D16" s="16"/>
      <c r="E16" s="16"/>
      <c r="F16" s="16"/>
      <c r="G16" s="16"/>
      <c r="H16" s="16"/>
      <c r="I16" s="16"/>
      <c r="J16" s="16"/>
      <c r="K16" s="16"/>
      <c r="L16" s="35">
        <f t="shared" si="1"/>
        <v>0</v>
      </c>
      <c r="M16" s="35"/>
      <c r="N16" s="35"/>
      <c r="O16" s="35"/>
      <c r="P16" s="35"/>
      <c r="Q16" s="35"/>
      <c r="R16" s="35"/>
    </row>
    <row r="17" spans="1:18" ht="12.75">
      <c r="A17" s="37" t="s">
        <v>24</v>
      </c>
      <c r="B17" s="16"/>
      <c r="C17" s="16"/>
      <c r="D17" s="16"/>
      <c r="E17" s="16"/>
      <c r="F17" s="16"/>
      <c r="G17" s="16"/>
      <c r="H17" s="16"/>
      <c r="I17" s="16"/>
      <c r="J17" s="16"/>
      <c r="K17" s="16"/>
      <c r="L17" s="35">
        <f t="shared" si="1"/>
        <v>0</v>
      </c>
      <c r="M17" s="35"/>
      <c r="N17" s="35"/>
      <c r="O17" s="35"/>
      <c r="P17" s="35"/>
      <c r="Q17" s="35"/>
      <c r="R17" s="35"/>
    </row>
    <row r="18" spans="1:18" ht="12.75">
      <c r="A18" s="37" t="s">
        <v>24</v>
      </c>
      <c r="B18" s="16"/>
      <c r="C18" s="16"/>
      <c r="D18" s="16"/>
      <c r="E18" s="16"/>
      <c r="F18" s="16"/>
      <c r="G18" s="16"/>
      <c r="H18" s="16"/>
      <c r="I18" s="16"/>
      <c r="J18" s="16"/>
      <c r="K18" s="16"/>
      <c r="L18" s="35">
        <f t="shared" si="1"/>
        <v>0</v>
      </c>
      <c r="M18" s="35"/>
      <c r="N18" s="35"/>
      <c r="O18" s="35"/>
      <c r="P18" s="35"/>
      <c r="Q18" s="35"/>
      <c r="R18" s="35"/>
    </row>
    <row r="19" spans="1:12" ht="25.5">
      <c r="A19" s="38" t="s">
        <v>36</v>
      </c>
      <c r="B19" s="39">
        <f aca="true" t="shared" si="2" ref="B19:L19">SUM(B7:B18)</f>
        <v>0</v>
      </c>
      <c r="C19" s="39">
        <f t="shared" si="2"/>
        <v>0</v>
      </c>
      <c r="D19" s="39">
        <f t="shared" si="2"/>
        <v>0</v>
      </c>
      <c r="E19" s="39">
        <f t="shared" si="2"/>
        <v>0</v>
      </c>
      <c r="F19" s="39">
        <f t="shared" si="2"/>
        <v>0</v>
      </c>
      <c r="G19" s="39">
        <f t="shared" si="2"/>
        <v>0</v>
      </c>
      <c r="H19" s="39">
        <f t="shared" si="2"/>
        <v>0</v>
      </c>
      <c r="I19" s="39">
        <f t="shared" si="2"/>
        <v>0</v>
      </c>
      <c r="J19" s="39">
        <f t="shared" si="2"/>
        <v>0</v>
      </c>
      <c r="K19" s="39">
        <f t="shared" si="2"/>
        <v>0</v>
      </c>
      <c r="L19" s="40">
        <f t="shared" si="2"/>
        <v>0</v>
      </c>
    </row>
    <row r="22" spans="1:11" ht="19.5">
      <c r="A22" s="41" t="s">
        <v>37</v>
      </c>
      <c r="D22" s="42"/>
      <c r="E22" s="42"/>
      <c r="F22" s="42"/>
      <c r="G22" s="42"/>
      <c r="H22" s="42"/>
      <c r="I22" s="42"/>
      <c r="J22" s="42"/>
      <c r="K22" s="42"/>
    </row>
    <row r="23" spans="1:11" ht="12.75">
      <c r="A23" s="43" t="s">
        <v>53</v>
      </c>
      <c r="C23" s="43"/>
      <c r="D23" s="42"/>
      <c r="E23" s="42"/>
      <c r="F23" s="42"/>
      <c r="G23" s="42"/>
      <c r="H23" s="42"/>
      <c r="I23" s="42"/>
      <c r="J23" s="42"/>
      <c r="K23" s="42"/>
    </row>
    <row r="24" spans="1:11" ht="12.75">
      <c r="A24" s="43" t="s">
        <v>38</v>
      </c>
      <c r="C24" s="43"/>
      <c r="D24" s="42"/>
      <c r="E24" s="42"/>
      <c r="F24" s="42"/>
      <c r="G24" s="42"/>
      <c r="H24" s="42"/>
      <c r="I24" s="42"/>
      <c r="J24" s="42"/>
      <c r="K24" s="42"/>
    </row>
    <row r="25" spans="1:12" ht="25.5">
      <c r="A25" s="44" t="s">
        <v>39</v>
      </c>
      <c r="B25" s="45"/>
      <c r="C25" s="5"/>
      <c r="D25" s="22"/>
      <c r="E25" s="22"/>
      <c r="F25" s="22"/>
      <c r="G25" s="22"/>
      <c r="H25" s="22"/>
      <c r="I25" s="22"/>
      <c r="J25" s="22"/>
      <c r="K25" s="5"/>
      <c r="L25" s="5"/>
    </row>
    <row r="26" spans="1:12" ht="12.75">
      <c r="A26" s="44" t="s">
        <v>40</v>
      </c>
      <c r="B26" s="45"/>
      <c r="C26" s="5"/>
      <c r="D26" s="22"/>
      <c r="E26" s="22"/>
      <c r="F26" s="22"/>
      <c r="G26" s="22"/>
      <c r="H26" s="22"/>
      <c r="I26" s="22"/>
      <c r="J26" s="22"/>
      <c r="K26" s="5"/>
      <c r="L26" s="5"/>
    </row>
    <row r="27" spans="1:12" ht="12.75">
      <c r="A27" s="46" t="s">
        <v>41</v>
      </c>
      <c r="B27" s="47">
        <v>21181</v>
      </c>
      <c r="C27" s="5"/>
      <c r="D27" s="22"/>
      <c r="E27" s="22"/>
      <c r="F27" s="22"/>
      <c r="G27" s="22"/>
      <c r="H27" s="22"/>
      <c r="I27" s="22"/>
      <c r="J27" s="22"/>
      <c r="K27" s="5"/>
      <c r="L27" s="5"/>
    </row>
    <row r="28" spans="1:12" ht="28.5" customHeight="1">
      <c r="A28" s="48" t="s">
        <v>54</v>
      </c>
      <c r="B28" s="49">
        <f>B25*B26*(ROUND(B27/120000,2))</f>
        <v>0</v>
      </c>
      <c r="C28" s="5"/>
      <c r="D28" s="191" t="s">
        <v>42</v>
      </c>
      <c r="E28" s="192"/>
      <c r="F28" s="192"/>
      <c r="G28" s="192"/>
      <c r="H28" s="192"/>
      <c r="I28" s="192"/>
      <c r="J28" s="193"/>
      <c r="K28" s="5"/>
      <c r="L28" s="5"/>
    </row>
    <row r="29" spans="1:12" ht="14.25">
      <c r="A29" s="50"/>
      <c r="B29" s="51"/>
      <c r="C29" s="5"/>
      <c r="D29" s="52"/>
      <c r="E29" s="52"/>
      <c r="F29" s="52"/>
      <c r="G29" s="52"/>
      <c r="H29" s="52"/>
      <c r="I29" s="52"/>
      <c r="J29" s="52"/>
      <c r="K29" s="53"/>
      <c r="L29" s="5"/>
    </row>
    <row r="30" spans="1:12" ht="27.75" customHeight="1">
      <c r="A30" s="54" t="s">
        <v>43</v>
      </c>
      <c r="B30" s="55"/>
      <c r="C30" s="5"/>
      <c r="D30" s="5"/>
      <c r="E30" s="5"/>
      <c r="F30" s="5"/>
      <c r="G30" s="5"/>
      <c r="H30" s="5"/>
      <c r="I30" s="5"/>
      <c r="J30" s="5"/>
      <c r="K30" s="5"/>
      <c r="L30" s="5"/>
    </row>
    <row r="31" spans="1:12" ht="30.75" customHeight="1">
      <c r="A31" s="48" t="s">
        <v>55</v>
      </c>
      <c r="B31" s="49">
        <f>B30*0.37</f>
        <v>0</v>
      </c>
      <c r="C31" s="5"/>
      <c r="D31" s="191" t="s">
        <v>44</v>
      </c>
      <c r="E31" s="192"/>
      <c r="F31" s="192"/>
      <c r="G31" s="192"/>
      <c r="H31" s="192"/>
      <c r="I31" s="192"/>
      <c r="J31" s="193"/>
      <c r="K31" s="5"/>
      <c r="L31" s="5"/>
    </row>
    <row r="32" spans="1:12" ht="14.25">
      <c r="A32" s="50"/>
      <c r="B32" s="51"/>
      <c r="C32" s="5"/>
      <c r="D32" s="52"/>
      <c r="E32" s="52"/>
      <c r="F32" s="52"/>
      <c r="G32" s="52"/>
      <c r="H32" s="52"/>
      <c r="I32" s="52"/>
      <c r="J32" s="52"/>
      <c r="K32" s="53"/>
      <c r="L32" s="5"/>
    </row>
    <row r="33" spans="1:12" ht="27.75" customHeight="1">
      <c r="A33" s="44" t="s">
        <v>45</v>
      </c>
      <c r="B33" s="55"/>
      <c r="C33" s="5"/>
      <c r="D33" s="5"/>
      <c r="E33" s="5"/>
      <c r="F33" s="5"/>
      <c r="G33" s="5"/>
      <c r="H33" s="5"/>
      <c r="I33" s="5"/>
      <c r="J33" s="5"/>
      <c r="K33" s="5"/>
      <c r="L33" s="5"/>
    </row>
    <row r="34" spans="1:12" ht="15" customHeight="1">
      <c r="A34" s="44" t="s">
        <v>46</v>
      </c>
      <c r="B34" s="55"/>
      <c r="C34" s="5"/>
      <c r="D34" s="4"/>
      <c r="E34" s="5"/>
      <c r="F34" s="5"/>
      <c r="G34" s="5"/>
      <c r="H34" s="5"/>
      <c r="I34" s="5"/>
      <c r="J34" s="5"/>
      <c r="K34" s="5"/>
      <c r="L34" s="5"/>
    </row>
    <row r="35" spans="1:12" ht="12.75">
      <c r="A35" s="46" t="s">
        <v>47</v>
      </c>
      <c r="B35" s="47">
        <v>65000</v>
      </c>
      <c r="C35" s="5"/>
      <c r="D35" s="4"/>
      <c r="E35" s="5"/>
      <c r="F35" s="5"/>
      <c r="G35" s="5"/>
      <c r="H35" s="5"/>
      <c r="I35" s="5"/>
      <c r="J35" s="5"/>
      <c r="K35" s="5"/>
      <c r="L35" s="5"/>
    </row>
    <row r="36" spans="1:12" ht="29.25" customHeight="1">
      <c r="A36" s="48" t="s">
        <v>56</v>
      </c>
      <c r="B36" s="49">
        <f>$B$33*$B$34*(ROUND($B$35/((2080-80)*60),2))*250</f>
        <v>0</v>
      </c>
      <c r="C36" s="5"/>
      <c r="D36" s="191" t="s">
        <v>48</v>
      </c>
      <c r="E36" s="192"/>
      <c r="F36" s="192"/>
      <c r="G36" s="192"/>
      <c r="H36" s="192"/>
      <c r="I36" s="192"/>
      <c r="J36" s="192"/>
      <c r="K36" s="194"/>
      <c r="L36" s="5"/>
    </row>
    <row r="37" spans="1:12" ht="14.25">
      <c r="A37" s="50"/>
      <c r="B37" s="51"/>
      <c r="C37" s="5"/>
      <c r="D37" s="52"/>
      <c r="E37" s="52"/>
      <c r="F37" s="52"/>
      <c r="G37" s="52"/>
      <c r="H37" s="52"/>
      <c r="I37" s="52"/>
      <c r="J37" s="52"/>
      <c r="K37" s="53"/>
      <c r="L37" s="5"/>
    </row>
    <row r="38" spans="1:12" ht="12.75">
      <c r="A38" s="44" t="s">
        <v>49</v>
      </c>
      <c r="B38" s="56"/>
      <c r="C38" s="5"/>
      <c r="D38" s="5"/>
      <c r="E38" s="5"/>
      <c r="F38" s="5"/>
      <c r="G38" s="5"/>
      <c r="H38" s="5"/>
      <c r="I38" s="5"/>
      <c r="J38" s="5"/>
      <c r="K38" s="5"/>
      <c r="L38" s="5"/>
    </row>
    <row r="39" spans="1:12" ht="27">
      <c r="A39" s="48" t="s">
        <v>57</v>
      </c>
      <c r="B39" s="49">
        <f>B38*0.54*20</f>
        <v>0</v>
      </c>
      <c r="C39" s="5"/>
      <c r="D39" s="191" t="s">
        <v>50</v>
      </c>
      <c r="E39" s="192"/>
      <c r="F39" s="192"/>
      <c r="G39" s="192"/>
      <c r="H39" s="192"/>
      <c r="I39" s="192"/>
      <c r="J39" s="192"/>
      <c r="K39" s="194"/>
      <c r="L39" s="5"/>
    </row>
    <row r="40" spans="1:12" ht="14.25">
      <c r="A40" s="50"/>
      <c r="B40" s="51"/>
      <c r="C40" s="5"/>
      <c r="D40" s="52"/>
      <c r="E40" s="52"/>
      <c r="F40" s="52"/>
      <c r="G40" s="52"/>
      <c r="H40" s="52"/>
      <c r="I40" s="52"/>
      <c r="J40" s="52"/>
      <c r="K40" s="53"/>
      <c r="L40" s="5"/>
    </row>
    <row r="41" spans="1:12" ht="25.5">
      <c r="A41" s="44" t="s">
        <v>51</v>
      </c>
      <c r="B41" s="56"/>
      <c r="C41" s="5"/>
      <c r="D41" s="5"/>
      <c r="E41" s="5"/>
      <c r="F41" s="5"/>
      <c r="G41" s="5"/>
      <c r="H41" s="5"/>
      <c r="I41" s="5"/>
      <c r="J41" s="5"/>
      <c r="K41" s="5"/>
      <c r="L41" s="5"/>
    </row>
    <row r="42" spans="1:12" ht="28.5" customHeight="1">
      <c r="A42" s="48" t="s">
        <v>58</v>
      </c>
      <c r="B42" s="49">
        <f>B41*0.02</f>
        <v>0</v>
      </c>
      <c r="C42" s="5"/>
      <c r="D42" s="191" t="s">
        <v>52</v>
      </c>
      <c r="E42" s="192"/>
      <c r="F42" s="192"/>
      <c r="G42" s="192"/>
      <c r="H42" s="192"/>
      <c r="I42" s="192"/>
      <c r="J42" s="192"/>
      <c r="K42" s="194"/>
      <c r="L42" s="5"/>
    </row>
    <row r="43" spans="1:12" ht="12.75">
      <c r="A43" s="5"/>
      <c r="B43" s="5"/>
      <c r="C43" s="5"/>
      <c r="D43" s="5"/>
      <c r="E43" s="5"/>
      <c r="F43" s="5"/>
      <c r="G43" s="5"/>
      <c r="H43" s="5"/>
      <c r="I43" s="5"/>
      <c r="J43" s="5"/>
      <c r="K43" s="5"/>
      <c r="L43" s="5"/>
    </row>
    <row r="44" spans="1:12" ht="12.75">
      <c r="A44" s="5"/>
      <c r="B44" s="5"/>
      <c r="C44" s="5"/>
      <c r="D44" s="5"/>
      <c r="E44" s="5"/>
      <c r="F44" s="5"/>
      <c r="G44" s="5"/>
      <c r="H44" s="5"/>
      <c r="I44" s="5"/>
      <c r="J44" s="5"/>
      <c r="K44" s="5"/>
      <c r="L44" s="5"/>
    </row>
    <row r="45" spans="1:12" ht="12.75">
      <c r="A45" s="5" t="s">
        <v>59</v>
      </c>
      <c r="B45" s="5"/>
      <c r="C45" s="5"/>
      <c r="D45" s="5"/>
      <c r="E45" s="5"/>
      <c r="F45" s="5"/>
      <c r="G45" s="5"/>
      <c r="H45" s="5"/>
      <c r="I45" s="5"/>
      <c r="J45" s="5"/>
      <c r="K45" s="5"/>
      <c r="L45" s="5"/>
    </row>
    <row r="46" spans="1:12" ht="12.75">
      <c r="A46" s="5"/>
      <c r="B46" s="5"/>
      <c r="C46" s="5"/>
      <c r="D46" s="5"/>
      <c r="E46" s="5"/>
      <c r="F46" s="5"/>
      <c r="G46" s="5"/>
      <c r="H46" s="5"/>
      <c r="I46" s="5"/>
      <c r="J46" s="5"/>
      <c r="K46" s="5"/>
      <c r="L46" s="5"/>
    </row>
    <row r="47" spans="1:12" ht="12.75">
      <c r="A47" s="5"/>
      <c r="B47" s="5"/>
      <c r="C47" s="5"/>
      <c r="D47" s="5"/>
      <c r="E47" s="5"/>
      <c r="F47" s="5"/>
      <c r="G47" s="5"/>
      <c r="H47" s="5"/>
      <c r="I47" s="5"/>
      <c r="J47" s="5"/>
      <c r="K47" s="5"/>
      <c r="L47" s="5"/>
    </row>
    <row r="48" spans="1:12" ht="12.75">
      <c r="A48" s="5"/>
      <c r="B48" s="5"/>
      <c r="C48" s="5"/>
      <c r="D48" s="5"/>
      <c r="E48" s="5"/>
      <c r="F48" s="5"/>
      <c r="G48" s="5"/>
      <c r="H48" s="5"/>
      <c r="I48" s="5"/>
      <c r="J48" s="5"/>
      <c r="K48" s="5"/>
      <c r="L48" s="5"/>
    </row>
    <row r="49" spans="1:12" ht="12.75">
      <c r="A49" s="5"/>
      <c r="B49" s="5"/>
      <c r="C49" s="5"/>
      <c r="D49" s="5"/>
      <c r="E49" s="5"/>
      <c r="F49" s="5"/>
      <c r="G49" s="5"/>
      <c r="H49" s="5"/>
      <c r="I49" s="5"/>
      <c r="J49" s="5"/>
      <c r="K49" s="5"/>
      <c r="L49" s="5"/>
    </row>
    <row r="50" spans="1:12" ht="12.75">
      <c r="A50" s="5"/>
      <c r="B50" s="5"/>
      <c r="C50" s="5"/>
      <c r="D50" s="5"/>
      <c r="E50" s="5"/>
      <c r="F50" s="5"/>
      <c r="G50" s="5"/>
      <c r="H50" s="5"/>
      <c r="I50" s="5"/>
      <c r="J50" s="5"/>
      <c r="K50" s="5"/>
      <c r="L50" s="5"/>
    </row>
    <row r="51" spans="1:12" ht="12.75">
      <c r="A51" s="57"/>
      <c r="B51" s="5"/>
      <c r="C51" s="5"/>
      <c r="D51" s="5"/>
      <c r="E51" s="5"/>
      <c r="F51" s="5"/>
      <c r="G51" s="5"/>
      <c r="H51" s="5"/>
      <c r="I51" s="5"/>
      <c r="J51" s="5"/>
      <c r="K51" s="5"/>
      <c r="L51" s="5"/>
    </row>
    <row r="52" spans="1:12" ht="12.75">
      <c r="A52" s="5"/>
      <c r="B52" s="5"/>
      <c r="C52" s="5"/>
      <c r="D52" s="5"/>
      <c r="E52" s="5"/>
      <c r="F52" s="5"/>
      <c r="G52" s="5"/>
      <c r="H52" s="5"/>
      <c r="I52" s="5"/>
      <c r="J52" s="5"/>
      <c r="K52" s="5"/>
      <c r="L52" s="5"/>
    </row>
    <row r="53" spans="1:12" ht="12.75">
      <c r="A53" s="57"/>
      <c r="B53" s="5"/>
      <c r="C53" s="5"/>
      <c r="D53" s="5"/>
      <c r="E53" s="5"/>
      <c r="F53" s="5"/>
      <c r="G53" s="5"/>
      <c r="H53" s="5"/>
      <c r="I53" s="5"/>
      <c r="J53" s="5"/>
      <c r="K53" s="5"/>
      <c r="L53" s="5"/>
    </row>
    <row r="54" spans="1:12" ht="12.75">
      <c r="A54" s="5"/>
      <c r="B54" s="5"/>
      <c r="C54" s="5"/>
      <c r="D54" s="5"/>
      <c r="E54" s="5"/>
      <c r="F54" s="5"/>
      <c r="G54" s="5"/>
      <c r="H54" s="5"/>
      <c r="I54" s="5"/>
      <c r="J54" s="5"/>
      <c r="K54" s="5"/>
      <c r="L54" s="5"/>
    </row>
    <row r="55" spans="1:12" ht="12.75">
      <c r="A55" s="5"/>
      <c r="B55" s="5"/>
      <c r="C55" s="5"/>
      <c r="D55" s="5"/>
      <c r="E55" s="5"/>
      <c r="F55" s="5"/>
      <c r="G55" s="5"/>
      <c r="H55" s="5"/>
      <c r="I55" s="5"/>
      <c r="J55" s="5"/>
      <c r="K55" s="5"/>
      <c r="L55" s="5"/>
    </row>
    <row r="56" spans="1:12" ht="12.75">
      <c r="A56" s="4"/>
      <c r="B56" s="5"/>
      <c r="C56" s="5"/>
      <c r="D56" s="5"/>
      <c r="E56" s="5"/>
      <c r="F56" s="5"/>
      <c r="G56" s="5"/>
      <c r="H56" s="5"/>
      <c r="I56" s="5"/>
      <c r="J56" s="5"/>
      <c r="K56" s="5"/>
      <c r="L56" s="5"/>
    </row>
    <row r="57" spans="1:12" ht="12.75">
      <c r="A57" s="5"/>
      <c r="B57" s="5"/>
      <c r="C57" s="5"/>
      <c r="D57" s="5"/>
      <c r="E57" s="5"/>
      <c r="F57" s="5"/>
      <c r="G57" s="5"/>
      <c r="H57" s="5"/>
      <c r="I57" s="5"/>
      <c r="J57" s="5"/>
      <c r="K57" s="5"/>
      <c r="L57" s="5"/>
    </row>
    <row r="58" spans="1:12" ht="12.75">
      <c r="A58" s="5"/>
      <c r="B58" s="5"/>
      <c r="C58" s="5"/>
      <c r="D58" s="5"/>
      <c r="E58" s="5"/>
      <c r="F58" s="5"/>
      <c r="G58" s="5"/>
      <c r="H58" s="5"/>
      <c r="I58" s="5"/>
      <c r="J58" s="5"/>
      <c r="K58" s="5"/>
      <c r="L58" s="5"/>
    </row>
    <row r="59" spans="1:12" ht="12.75">
      <c r="A59" s="4"/>
      <c r="B59" s="5"/>
      <c r="C59" s="5"/>
      <c r="D59" s="5"/>
      <c r="E59" s="5"/>
      <c r="F59" s="5"/>
      <c r="G59" s="5"/>
      <c r="H59" s="5"/>
      <c r="I59" s="5"/>
      <c r="J59" s="5"/>
      <c r="K59" s="5"/>
      <c r="L59" s="5"/>
    </row>
    <row r="60" spans="1:12" ht="12.75">
      <c r="A60" s="5"/>
      <c r="B60" s="5"/>
      <c r="C60" s="5"/>
      <c r="D60" s="5"/>
      <c r="E60" s="5"/>
      <c r="F60" s="5"/>
      <c r="G60" s="5"/>
      <c r="H60" s="5"/>
      <c r="I60" s="5"/>
      <c r="J60" s="5"/>
      <c r="K60" s="5"/>
      <c r="L60" s="5"/>
    </row>
    <row r="61" spans="1:12" ht="12.75">
      <c r="A61" s="5"/>
      <c r="B61" s="5"/>
      <c r="C61" s="5"/>
      <c r="D61" s="5"/>
      <c r="E61" s="5"/>
      <c r="F61" s="5"/>
      <c r="G61" s="5"/>
      <c r="H61" s="5"/>
      <c r="I61" s="5"/>
      <c r="J61" s="5"/>
      <c r="K61" s="5"/>
      <c r="L61" s="5"/>
    </row>
    <row r="62" spans="1:12" ht="12.75">
      <c r="A62" s="5"/>
      <c r="B62" s="5"/>
      <c r="C62" s="5"/>
      <c r="D62" s="5"/>
      <c r="E62" s="5"/>
      <c r="F62" s="5"/>
      <c r="G62" s="5"/>
      <c r="H62" s="5"/>
      <c r="I62" s="5"/>
      <c r="J62" s="5"/>
      <c r="K62" s="5"/>
      <c r="L62" s="5"/>
    </row>
    <row r="63" spans="1:12" ht="12.75">
      <c r="A63" s="5"/>
      <c r="B63" s="5"/>
      <c r="C63" s="5"/>
      <c r="D63" s="5"/>
      <c r="E63" s="5"/>
      <c r="F63" s="5"/>
      <c r="G63" s="5"/>
      <c r="H63" s="5"/>
      <c r="I63" s="5"/>
      <c r="J63" s="5"/>
      <c r="K63" s="5"/>
      <c r="L63" s="5"/>
    </row>
    <row r="64" spans="1:12" ht="12.75">
      <c r="A64" s="5"/>
      <c r="B64" s="5"/>
      <c r="C64" s="5"/>
      <c r="D64" s="5"/>
      <c r="E64" s="5"/>
      <c r="F64" s="5"/>
      <c r="G64" s="5"/>
      <c r="H64" s="5"/>
      <c r="I64" s="5"/>
      <c r="J64" s="5"/>
      <c r="K64" s="5"/>
      <c r="L64" s="5"/>
    </row>
    <row r="65" spans="1:12" ht="12.75">
      <c r="A65" s="5"/>
      <c r="B65" s="5"/>
      <c r="C65" s="5"/>
      <c r="D65" s="5"/>
      <c r="E65" s="5"/>
      <c r="F65" s="5"/>
      <c r="G65" s="5"/>
      <c r="H65" s="5"/>
      <c r="I65" s="5"/>
      <c r="J65" s="5"/>
      <c r="K65" s="5"/>
      <c r="L65" s="5"/>
    </row>
    <row r="66" spans="1:12" ht="12.75">
      <c r="A66" s="5"/>
      <c r="B66" s="5"/>
      <c r="C66" s="5"/>
      <c r="D66" s="5"/>
      <c r="E66" s="5"/>
      <c r="F66" s="5"/>
      <c r="G66" s="5"/>
      <c r="H66" s="5"/>
      <c r="I66" s="5"/>
      <c r="J66" s="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2.75">
      <c r="A70" s="5"/>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2.75">
      <c r="A79" s="5"/>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row r="96" spans="1:12" ht="12.75">
      <c r="A96" s="5"/>
      <c r="B96" s="5"/>
      <c r="C96" s="5"/>
      <c r="D96" s="5"/>
      <c r="E96" s="5"/>
      <c r="F96" s="5"/>
      <c r="G96" s="5"/>
      <c r="H96" s="5"/>
      <c r="I96" s="5"/>
      <c r="J96" s="5"/>
      <c r="K96" s="5"/>
      <c r="L96" s="5"/>
    </row>
    <row r="97" spans="1:12" ht="12.75">
      <c r="A97" s="5"/>
      <c r="B97" s="5"/>
      <c r="C97" s="5"/>
      <c r="D97" s="5"/>
      <c r="E97" s="5"/>
      <c r="F97" s="5"/>
      <c r="G97" s="5"/>
      <c r="H97" s="5"/>
      <c r="I97" s="5"/>
      <c r="J97" s="5"/>
      <c r="K97" s="5"/>
      <c r="L97" s="5"/>
    </row>
    <row r="98" spans="1:12" ht="12.75">
      <c r="A98" s="5"/>
      <c r="B98" s="5"/>
      <c r="C98" s="5"/>
      <c r="D98" s="5"/>
      <c r="E98" s="5"/>
      <c r="F98" s="5"/>
      <c r="G98" s="5"/>
      <c r="H98" s="5"/>
      <c r="I98" s="5"/>
      <c r="J98" s="5"/>
      <c r="K98" s="5"/>
      <c r="L98" s="5"/>
    </row>
    <row r="99" spans="1:12" ht="12.75">
      <c r="A99" s="5"/>
      <c r="B99" s="5"/>
      <c r="C99" s="5"/>
      <c r="D99" s="5"/>
      <c r="E99" s="5"/>
      <c r="F99" s="5"/>
      <c r="G99" s="5"/>
      <c r="H99" s="5"/>
      <c r="I99" s="5"/>
      <c r="J99" s="5"/>
      <c r="K99" s="5"/>
      <c r="L99" s="5"/>
    </row>
    <row r="100" spans="1:12" ht="12.75">
      <c r="A100" s="5"/>
      <c r="B100" s="5"/>
      <c r="C100" s="5"/>
      <c r="D100" s="5"/>
      <c r="E100" s="5"/>
      <c r="F100" s="5"/>
      <c r="G100" s="5"/>
      <c r="H100" s="5"/>
      <c r="I100" s="5"/>
      <c r="J100" s="5"/>
      <c r="K100" s="5"/>
      <c r="L100" s="5"/>
    </row>
    <row r="101" spans="1:12" ht="12.75">
      <c r="A101" s="5"/>
      <c r="B101" s="5"/>
      <c r="C101" s="5"/>
      <c r="D101" s="5"/>
      <c r="E101" s="5"/>
      <c r="F101" s="5"/>
      <c r="G101" s="5"/>
      <c r="H101" s="5"/>
      <c r="I101" s="5"/>
      <c r="J101" s="5"/>
      <c r="K101" s="5"/>
      <c r="L101" s="5"/>
    </row>
    <row r="102" spans="1:12" ht="12.75">
      <c r="A102" s="5"/>
      <c r="B102" s="5"/>
      <c r="C102" s="5"/>
      <c r="D102" s="5"/>
      <c r="E102" s="5"/>
      <c r="F102" s="5"/>
      <c r="G102" s="5"/>
      <c r="H102" s="5"/>
      <c r="I102" s="5"/>
      <c r="J102" s="5"/>
      <c r="K102" s="5"/>
      <c r="L102" s="5"/>
    </row>
    <row r="103" spans="1:12" ht="12.75">
      <c r="A103" s="5"/>
      <c r="B103" s="5"/>
      <c r="C103" s="5"/>
      <c r="D103" s="5"/>
      <c r="E103" s="5"/>
      <c r="F103" s="5"/>
      <c r="G103" s="5"/>
      <c r="H103" s="5"/>
      <c r="I103" s="5"/>
      <c r="J103" s="5"/>
      <c r="K103" s="5"/>
      <c r="L103" s="5"/>
    </row>
    <row r="104" spans="1:12" ht="12.75">
      <c r="A104" s="5"/>
      <c r="B104" s="5"/>
      <c r="C104" s="5"/>
      <c r="D104" s="5"/>
      <c r="E104" s="5"/>
      <c r="F104" s="5"/>
      <c r="G104" s="5"/>
      <c r="H104" s="5"/>
      <c r="I104" s="5"/>
      <c r="J104" s="5"/>
      <c r="K104" s="5"/>
      <c r="L104" s="5"/>
    </row>
    <row r="105" spans="1:12" ht="12.75">
      <c r="A105" s="5"/>
      <c r="B105" s="5"/>
      <c r="C105" s="5"/>
      <c r="D105" s="5"/>
      <c r="E105" s="5"/>
      <c r="F105" s="5"/>
      <c r="G105" s="5"/>
      <c r="H105" s="5"/>
      <c r="I105" s="5"/>
      <c r="J105" s="5"/>
      <c r="K105" s="5"/>
      <c r="L105" s="5"/>
    </row>
    <row r="106" spans="1:12" ht="12.75">
      <c r="A106" s="5"/>
      <c r="B106" s="5"/>
      <c r="C106" s="5"/>
      <c r="D106" s="5"/>
      <c r="E106" s="5"/>
      <c r="F106" s="5"/>
      <c r="G106" s="5"/>
      <c r="H106" s="5"/>
      <c r="I106" s="5"/>
      <c r="J106" s="5"/>
      <c r="K106" s="5"/>
      <c r="L106" s="5"/>
    </row>
    <row r="107" spans="1:12" ht="12.75">
      <c r="A107" s="5"/>
      <c r="B107" s="5"/>
      <c r="C107" s="5"/>
      <c r="D107" s="5"/>
      <c r="E107" s="5"/>
      <c r="F107" s="5"/>
      <c r="G107" s="5"/>
      <c r="H107" s="5"/>
      <c r="I107" s="5"/>
      <c r="J107" s="5"/>
      <c r="K107" s="5"/>
      <c r="L107" s="5"/>
    </row>
    <row r="108" spans="1:12" ht="12.75">
      <c r="A108" s="5"/>
      <c r="B108" s="5"/>
      <c r="C108" s="5"/>
      <c r="D108" s="5"/>
      <c r="E108" s="5"/>
      <c r="F108" s="5"/>
      <c r="G108" s="5"/>
      <c r="H108" s="5"/>
      <c r="I108" s="5"/>
      <c r="J108" s="5"/>
      <c r="K108" s="5"/>
      <c r="L108" s="5"/>
    </row>
    <row r="109" spans="1:12" ht="12.75">
      <c r="A109" s="5"/>
      <c r="B109" s="5"/>
      <c r="C109" s="5"/>
      <c r="D109" s="5"/>
      <c r="E109" s="5"/>
      <c r="F109" s="5"/>
      <c r="G109" s="5"/>
      <c r="H109" s="5"/>
      <c r="I109" s="5"/>
      <c r="J109" s="5"/>
      <c r="K109" s="5"/>
      <c r="L109" s="5"/>
    </row>
    <row r="110" spans="1:12" ht="12.75">
      <c r="A110" s="5"/>
      <c r="B110" s="5"/>
      <c r="C110" s="5"/>
      <c r="D110" s="5"/>
      <c r="E110" s="5"/>
      <c r="F110" s="5"/>
      <c r="G110" s="5"/>
      <c r="H110" s="5"/>
      <c r="I110" s="5"/>
      <c r="J110" s="5"/>
      <c r="K110" s="5"/>
      <c r="L110" s="5"/>
    </row>
    <row r="111" spans="1:12" ht="12.75">
      <c r="A111" s="5"/>
      <c r="B111" s="5"/>
      <c r="C111" s="5"/>
      <c r="D111" s="5"/>
      <c r="E111" s="5"/>
      <c r="F111" s="5"/>
      <c r="G111" s="5"/>
      <c r="H111" s="5"/>
      <c r="I111" s="5"/>
      <c r="J111" s="5"/>
      <c r="K111" s="5"/>
      <c r="L111" s="5"/>
    </row>
    <row r="112" spans="1:12" ht="12.75">
      <c r="A112" s="5"/>
      <c r="B112" s="5"/>
      <c r="C112" s="5"/>
      <c r="D112" s="5"/>
      <c r="E112" s="5"/>
      <c r="F112" s="5"/>
      <c r="G112" s="5"/>
      <c r="H112" s="5"/>
      <c r="I112" s="5"/>
      <c r="J112" s="5"/>
      <c r="K112" s="5"/>
      <c r="L112" s="5"/>
    </row>
    <row r="113" spans="1:12" ht="12.75">
      <c r="A113" s="5"/>
      <c r="B113" s="5"/>
      <c r="C113" s="5"/>
      <c r="D113" s="5"/>
      <c r="E113" s="5"/>
      <c r="F113" s="5"/>
      <c r="G113" s="5"/>
      <c r="H113" s="5"/>
      <c r="I113" s="5"/>
      <c r="J113" s="5"/>
      <c r="K113" s="5"/>
      <c r="L113" s="5"/>
    </row>
    <row r="114" spans="1:12" ht="12.75">
      <c r="A114" s="5"/>
      <c r="B114" s="5"/>
      <c r="C114" s="5"/>
      <c r="D114" s="5"/>
      <c r="E114" s="5"/>
      <c r="F114" s="5"/>
      <c r="G114" s="5"/>
      <c r="H114" s="5"/>
      <c r="I114" s="5"/>
      <c r="J114" s="5"/>
      <c r="K114" s="5"/>
      <c r="L114" s="5"/>
    </row>
    <row r="115" spans="1:12" ht="12.75">
      <c r="A115" s="5"/>
      <c r="B115" s="5"/>
      <c r="C115" s="5"/>
      <c r="D115" s="5"/>
      <c r="E115" s="5"/>
      <c r="F115" s="5"/>
      <c r="G115" s="5"/>
      <c r="H115" s="5"/>
      <c r="I115" s="5"/>
      <c r="J115" s="5"/>
      <c r="K115" s="5"/>
      <c r="L115" s="5"/>
    </row>
    <row r="116" spans="1:12" ht="12.75">
      <c r="A116" s="5"/>
      <c r="B116" s="5"/>
      <c r="C116" s="5"/>
      <c r="D116" s="5"/>
      <c r="E116" s="5"/>
      <c r="F116" s="5"/>
      <c r="G116" s="5"/>
      <c r="H116" s="5"/>
      <c r="I116" s="5"/>
      <c r="J116" s="5"/>
      <c r="K116" s="5"/>
      <c r="L116" s="5"/>
    </row>
    <row r="117" spans="1:12" ht="12.75">
      <c r="A117" s="5"/>
      <c r="B117" s="5"/>
      <c r="C117" s="5"/>
      <c r="D117" s="5"/>
      <c r="E117" s="5"/>
      <c r="F117" s="5"/>
      <c r="G117" s="5"/>
      <c r="H117" s="5"/>
      <c r="I117" s="5"/>
      <c r="J117" s="5"/>
      <c r="K117" s="5"/>
      <c r="L117" s="5"/>
    </row>
    <row r="118" spans="1:12" ht="12.75">
      <c r="A118" s="5"/>
      <c r="B118" s="5"/>
      <c r="C118" s="5"/>
      <c r="D118" s="5"/>
      <c r="E118" s="5"/>
      <c r="F118" s="5"/>
      <c r="G118" s="5"/>
      <c r="H118" s="5"/>
      <c r="I118" s="5"/>
      <c r="J118" s="5"/>
      <c r="K118" s="5"/>
      <c r="L118" s="5"/>
    </row>
    <row r="119" spans="1:12" ht="12.75">
      <c r="A119" s="5"/>
      <c r="B119" s="5"/>
      <c r="C119" s="5"/>
      <c r="D119" s="5"/>
      <c r="E119" s="5"/>
      <c r="F119" s="5"/>
      <c r="G119" s="5"/>
      <c r="H119" s="5"/>
      <c r="I119" s="5"/>
      <c r="J119" s="5"/>
      <c r="K119" s="5"/>
      <c r="L119" s="5"/>
    </row>
    <row r="120" spans="1:12" ht="12.75">
      <c r="A120" s="5"/>
      <c r="B120" s="5"/>
      <c r="C120" s="5"/>
      <c r="D120" s="5"/>
      <c r="E120" s="5"/>
      <c r="F120" s="5"/>
      <c r="G120" s="5"/>
      <c r="H120" s="5"/>
      <c r="I120" s="5"/>
      <c r="J120" s="5"/>
      <c r="K120" s="5"/>
      <c r="L120" s="5"/>
    </row>
    <row r="121" spans="1:12" ht="12.75">
      <c r="A121" s="5"/>
      <c r="B121" s="5"/>
      <c r="C121" s="5"/>
      <c r="D121" s="5"/>
      <c r="E121" s="5"/>
      <c r="F121" s="5"/>
      <c r="G121" s="5"/>
      <c r="H121" s="5"/>
      <c r="I121" s="5"/>
      <c r="J121" s="5"/>
      <c r="K121" s="5"/>
      <c r="L121" s="5"/>
    </row>
    <row r="122" spans="1:12" ht="12.75">
      <c r="A122" s="5"/>
      <c r="B122" s="5"/>
      <c r="C122" s="5"/>
      <c r="D122" s="5"/>
      <c r="E122" s="5"/>
      <c r="F122" s="5"/>
      <c r="G122" s="5"/>
      <c r="H122" s="5"/>
      <c r="I122" s="5"/>
      <c r="J122" s="5"/>
      <c r="K122" s="5"/>
      <c r="L122" s="5"/>
    </row>
    <row r="123" spans="1:12" ht="12.75">
      <c r="A123" s="5"/>
      <c r="B123" s="5"/>
      <c r="C123" s="5"/>
      <c r="D123" s="5"/>
      <c r="E123" s="5"/>
      <c r="F123" s="5"/>
      <c r="G123" s="5"/>
      <c r="H123" s="5"/>
      <c r="I123" s="5"/>
      <c r="J123" s="5"/>
      <c r="K123" s="5"/>
      <c r="L123" s="5"/>
    </row>
    <row r="124" spans="1:12" ht="12.75">
      <c r="A124" s="5"/>
      <c r="B124" s="5"/>
      <c r="C124" s="5"/>
      <c r="D124" s="5"/>
      <c r="E124" s="5"/>
      <c r="F124" s="5"/>
      <c r="G124" s="5"/>
      <c r="H124" s="5"/>
      <c r="I124" s="5"/>
      <c r="J124" s="5"/>
      <c r="K124" s="5"/>
      <c r="L124" s="5"/>
    </row>
    <row r="125" spans="1:12" ht="12.75">
      <c r="A125" s="5"/>
      <c r="B125" s="5"/>
      <c r="C125" s="5"/>
      <c r="D125" s="5"/>
      <c r="E125" s="5"/>
      <c r="F125" s="5"/>
      <c r="G125" s="5"/>
      <c r="H125" s="5"/>
      <c r="I125" s="5"/>
      <c r="J125" s="5"/>
      <c r="K125" s="5"/>
      <c r="L125" s="5"/>
    </row>
    <row r="126" spans="1:12" ht="12.75">
      <c r="A126" s="5"/>
      <c r="B126" s="5"/>
      <c r="C126" s="5"/>
      <c r="D126" s="5"/>
      <c r="E126" s="5"/>
      <c r="F126" s="5"/>
      <c r="G126" s="5"/>
      <c r="H126" s="5"/>
      <c r="I126" s="5"/>
      <c r="J126" s="5"/>
      <c r="K126" s="5"/>
      <c r="L126" s="5"/>
    </row>
    <row r="127" spans="1:12" ht="12.75">
      <c r="A127" s="5"/>
      <c r="B127" s="5"/>
      <c r="C127" s="5"/>
      <c r="D127" s="5"/>
      <c r="E127" s="5"/>
      <c r="F127" s="5"/>
      <c r="G127" s="5"/>
      <c r="H127" s="5"/>
      <c r="I127" s="5"/>
      <c r="J127" s="5"/>
      <c r="K127" s="5"/>
      <c r="L127" s="5"/>
    </row>
    <row r="128" spans="1:12" ht="12.75">
      <c r="A128" s="5"/>
      <c r="B128" s="5"/>
      <c r="C128" s="5"/>
      <c r="D128" s="5"/>
      <c r="E128" s="5"/>
      <c r="F128" s="5"/>
      <c r="G128" s="5"/>
      <c r="H128" s="5"/>
      <c r="I128" s="5"/>
      <c r="J128" s="5"/>
      <c r="K128" s="5"/>
      <c r="L128" s="5"/>
    </row>
    <row r="129" spans="1:12" ht="12.75">
      <c r="A129" s="5"/>
      <c r="B129" s="5"/>
      <c r="C129" s="5"/>
      <c r="D129" s="5"/>
      <c r="E129" s="5"/>
      <c r="F129" s="5"/>
      <c r="G129" s="5"/>
      <c r="H129" s="5"/>
      <c r="I129" s="5"/>
      <c r="J129" s="5"/>
      <c r="K129" s="5"/>
      <c r="L129" s="5"/>
    </row>
    <row r="130" spans="1:12" ht="12.75">
      <c r="A130" s="5"/>
      <c r="B130" s="5"/>
      <c r="C130" s="5"/>
      <c r="D130" s="5"/>
      <c r="E130" s="5"/>
      <c r="F130" s="5"/>
      <c r="G130" s="5"/>
      <c r="H130" s="5"/>
      <c r="I130" s="5"/>
      <c r="J130" s="5"/>
      <c r="K130" s="5"/>
      <c r="L130" s="5"/>
    </row>
    <row r="131" spans="1:12" ht="12.75">
      <c r="A131" s="5"/>
      <c r="B131" s="5"/>
      <c r="C131" s="5"/>
      <c r="D131" s="5"/>
      <c r="E131" s="5"/>
      <c r="F131" s="5"/>
      <c r="G131" s="5"/>
      <c r="H131" s="5"/>
      <c r="I131" s="5"/>
      <c r="J131" s="5"/>
      <c r="K131" s="5"/>
      <c r="L131" s="5"/>
    </row>
    <row r="132" spans="1:12" ht="12.75">
      <c r="A132" s="5"/>
      <c r="B132" s="5"/>
      <c r="C132" s="5"/>
      <c r="D132" s="5"/>
      <c r="E132" s="5"/>
      <c r="F132" s="5"/>
      <c r="G132" s="5"/>
      <c r="H132" s="5"/>
      <c r="I132" s="5"/>
      <c r="J132" s="5"/>
      <c r="K132" s="5"/>
      <c r="L132" s="5"/>
    </row>
    <row r="133" spans="1:12" ht="12.75">
      <c r="A133" s="5"/>
      <c r="B133" s="5"/>
      <c r="C133" s="5"/>
      <c r="D133" s="5"/>
      <c r="E133" s="5"/>
      <c r="F133" s="5"/>
      <c r="G133" s="5"/>
      <c r="H133" s="5"/>
      <c r="I133" s="5"/>
      <c r="J133" s="5"/>
      <c r="K133" s="5"/>
      <c r="L133" s="5"/>
    </row>
    <row r="134" spans="1:12" ht="12.75">
      <c r="A134" s="5"/>
      <c r="B134" s="5"/>
      <c r="C134" s="5"/>
      <c r="D134" s="5"/>
      <c r="E134" s="5"/>
      <c r="F134" s="5"/>
      <c r="G134" s="5"/>
      <c r="H134" s="5"/>
      <c r="I134" s="5"/>
      <c r="J134" s="5"/>
      <c r="K134" s="5"/>
      <c r="L134" s="5"/>
    </row>
    <row r="135" spans="1:12" ht="12.75">
      <c r="A135" s="5"/>
      <c r="B135" s="5"/>
      <c r="C135" s="5"/>
      <c r="D135" s="5"/>
      <c r="E135" s="5"/>
      <c r="F135" s="5"/>
      <c r="G135" s="5"/>
      <c r="H135" s="5"/>
      <c r="I135" s="5"/>
      <c r="J135" s="5"/>
      <c r="K135" s="5"/>
      <c r="L135" s="5"/>
    </row>
    <row r="136" spans="1:12" ht="12.75">
      <c r="A136" s="5"/>
      <c r="B136" s="5"/>
      <c r="C136" s="5"/>
      <c r="D136" s="5"/>
      <c r="E136" s="5"/>
      <c r="F136" s="5"/>
      <c r="G136" s="5"/>
      <c r="H136" s="5"/>
      <c r="I136" s="5"/>
      <c r="J136" s="5"/>
      <c r="K136" s="5"/>
      <c r="L136" s="5"/>
    </row>
    <row r="137" spans="1:12" ht="12.75">
      <c r="A137" s="5"/>
      <c r="B137" s="5"/>
      <c r="C137" s="5"/>
      <c r="D137" s="5"/>
      <c r="E137" s="5"/>
      <c r="F137" s="5"/>
      <c r="G137" s="5"/>
      <c r="H137" s="5"/>
      <c r="I137" s="5"/>
      <c r="J137" s="5"/>
      <c r="K137" s="5"/>
      <c r="L137" s="5"/>
    </row>
    <row r="138" spans="1:12" ht="12.75">
      <c r="A138" s="5"/>
      <c r="B138" s="5"/>
      <c r="C138" s="5"/>
      <c r="D138" s="5"/>
      <c r="E138" s="5"/>
      <c r="F138" s="5"/>
      <c r="G138" s="5"/>
      <c r="H138" s="5"/>
      <c r="I138" s="5"/>
      <c r="J138" s="5"/>
      <c r="K138" s="5"/>
      <c r="L138" s="5"/>
    </row>
    <row r="139" spans="1:12" ht="12.75">
      <c r="A139" s="5"/>
      <c r="B139" s="5"/>
      <c r="C139" s="5"/>
      <c r="D139" s="5"/>
      <c r="E139" s="5"/>
      <c r="F139" s="5"/>
      <c r="G139" s="5"/>
      <c r="H139" s="5"/>
      <c r="I139" s="5"/>
      <c r="J139" s="5"/>
      <c r="K139" s="5"/>
      <c r="L139" s="5"/>
    </row>
    <row r="140" spans="1:12" ht="12.75">
      <c r="A140" s="5"/>
      <c r="B140" s="5"/>
      <c r="C140" s="5"/>
      <c r="D140" s="5"/>
      <c r="E140" s="5"/>
      <c r="F140" s="5"/>
      <c r="G140" s="5"/>
      <c r="H140" s="5"/>
      <c r="I140" s="5"/>
      <c r="J140" s="5"/>
      <c r="K140" s="5"/>
      <c r="L140" s="5"/>
    </row>
    <row r="141" spans="1:12" ht="12.75">
      <c r="A141" s="5"/>
      <c r="B141" s="5"/>
      <c r="C141" s="5"/>
      <c r="D141" s="5"/>
      <c r="E141" s="5"/>
      <c r="F141" s="5"/>
      <c r="G141" s="5"/>
      <c r="H141" s="5"/>
      <c r="I141" s="5"/>
      <c r="J141" s="5"/>
      <c r="K141" s="5"/>
      <c r="L141" s="5"/>
    </row>
    <row r="142" spans="1:12" ht="12.75">
      <c r="A142" s="5"/>
      <c r="B142" s="5"/>
      <c r="C142" s="5"/>
      <c r="D142" s="5"/>
      <c r="E142" s="5"/>
      <c r="F142" s="5"/>
      <c r="G142" s="5"/>
      <c r="H142" s="5"/>
      <c r="I142" s="5"/>
      <c r="J142" s="5"/>
      <c r="K142" s="5"/>
      <c r="L142" s="5"/>
    </row>
    <row r="143" spans="1:12" ht="12.75">
      <c r="A143" s="5"/>
      <c r="B143" s="5"/>
      <c r="C143" s="5"/>
      <c r="D143" s="5"/>
      <c r="E143" s="5"/>
      <c r="F143" s="5"/>
      <c r="G143" s="5"/>
      <c r="H143" s="5"/>
      <c r="I143" s="5"/>
      <c r="J143" s="5"/>
      <c r="K143" s="5"/>
      <c r="L143" s="5"/>
    </row>
    <row r="144" spans="1:12" ht="12.75">
      <c r="A144" s="5"/>
      <c r="B144" s="5"/>
      <c r="C144" s="5"/>
      <c r="D144" s="5"/>
      <c r="E144" s="5"/>
      <c r="F144" s="5"/>
      <c r="G144" s="5"/>
      <c r="H144" s="5"/>
      <c r="I144" s="5"/>
      <c r="J144" s="5"/>
      <c r="K144" s="5"/>
      <c r="L144" s="5"/>
    </row>
    <row r="145" spans="1:12" ht="12.75">
      <c r="A145" s="5"/>
      <c r="B145" s="5"/>
      <c r="C145" s="5"/>
      <c r="D145" s="5"/>
      <c r="E145" s="5"/>
      <c r="F145" s="5"/>
      <c r="G145" s="5"/>
      <c r="H145" s="5"/>
      <c r="I145" s="5"/>
      <c r="J145" s="5"/>
      <c r="K145" s="5"/>
      <c r="L145" s="5"/>
    </row>
    <row r="146" spans="1:12" ht="12.75">
      <c r="A146" s="5"/>
      <c r="B146" s="5"/>
      <c r="C146" s="5"/>
      <c r="D146" s="5"/>
      <c r="E146" s="5"/>
      <c r="F146" s="5"/>
      <c r="G146" s="5"/>
      <c r="H146" s="5"/>
      <c r="I146" s="5"/>
      <c r="J146" s="5"/>
      <c r="K146" s="5"/>
      <c r="L146" s="5"/>
    </row>
    <row r="147" spans="1:12" ht="12.75">
      <c r="A147" s="5"/>
      <c r="B147" s="5"/>
      <c r="C147" s="5"/>
      <c r="D147" s="5"/>
      <c r="E147" s="5"/>
      <c r="F147" s="5"/>
      <c r="G147" s="5"/>
      <c r="H147" s="5"/>
      <c r="I147" s="5"/>
      <c r="J147" s="5"/>
      <c r="K147" s="5"/>
      <c r="L147" s="5"/>
    </row>
    <row r="148" spans="1:12" ht="12.75">
      <c r="A148" s="5"/>
      <c r="B148" s="5"/>
      <c r="C148" s="5"/>
      <c r="D148" s="5"/>
      <c r="E148" s="5"/>
      <c r="F148" s="5"/>
      <c r="G148" s="5"/>
      <c r="H148" s="5"/>
      <c r="I148" s="5"/>
      <c r="J148" s="5"/>
      <c r="K148" s="5"/>
      <c r="L148" s="5"/>
    </row>
    <row r="149" spans="1:12" ht="12.75">
      <c r="A149" s="5"/>
      <c r="B149" s="5"/>
      <c r="C149" s="5"/>
      <c r="D149" s="5"/>
      <c r="E149" s="5"/>
      <c r="F149" s="5"/>
      <c r="G149" s="5"/>
      <c r="H149" s="5"/>
      <c r="I149" s="5"/>
      <c r="J149" s="5"/>
      <c r="K149" s="5"/>
      <c r="L149" s="5"/>
    </row>
    <row r="150" spans="1:12" ht="12.75">
      <c r="A150" s="5"/>
      <c r="B150" s="5"/>
      <c r="C150" s="5"/>
      <c r="D150" s="5"/>
      <c r="E150" s="5"/>
      <c r="F150" s="5"/>
      <c r="G150" s="5"/>
      <c r="H150" s="5"/>
      <c r="I150" s="5"/>
      <c r="J150" s="5"/>
      <c r="K150" s="5"/>
      <c r="L150" s="5"/>
    </row>
    <row r="151" spans="1:12" ht="12.75">
      <c r="A151" s="5"/>
      <c r="B151" s="5"/>
      <c r="C151" s="5"/>
      <c r="D151" s="5"/>
      <c r="E151" s="5"/>
      <c r="F151" s="5"/>
      <c r="G151" s="5"/>
      <c r="H151" s="5"/>
      <c r="I151" s="5"/>
      <c r="J151" s="5"/>
      <c r="K151" s="5"/>
      <c r="L151" s="5"/>
    </row>
    <row r="152" spans="1:12" ht="12.75">
      <c r="A152" s="5"/>
      <c r="B152" s="5"/>
      <c r="C152" s="5"/>
      <c r="D152" s="5"/>
      <c r="E152" s="5"/>
      <c r="F152" s="5"/>
      <c r="G152" s="5"/>
      <c r="H152" s="5"/>
      <c r="I152" s="5"/>
      <c r="J152" s="5"/>
      <c r="K152" s="5"/>
      <c r="L152" s="5"/>
    </row>
    <row r="153" spans="1:12" ht="12.75">
      <c r="A153" s="5"/>
      <c r="B153" s="5"/>
      <c r="C153" s="5"/>
      <c r="D153" s="5"/>
      <c r="E153" s="5"/>
      <c r="F153" s="5"/>
      <c r="G153" s="5"/>
      <c r="H153" s="5"/>
      <c r="I153" s="5"/>
      <c r="J153" s="5"/>
      <c r="K153" s="5"/>
      <c r="L153" s="5"/>
    </row>
    <row r="154" spans="1:12" ht="12.75">
      <c r="A154" s="5"/>
      <c r="B154" s="5"/>
      <c r="C154" s="5"/>
      <c r="D154" s="5"/>
      <c r="E154" s="5"/>
      <c r="F154" s="5"/>
      <c r="G154" s="5"/>
      <c r="H154" s="5"/>
      <c r="I154" s="5"/>
      <c r="J154" s="5"/>
      <c r="K154" s="5"/>
      <c r="L154" s="5"/>
    </row>
    <row r="155" spans="1:12" ht="12.75">
      <c r="A155" s="5"/>
      <c r="B155" s="5"/>
      <c r="C155" s="5"/>
      <c r="D155" s="5"/>
      <c r="E155" s="5"/>
      <c r="F155" s="5"/>
      <c r="G155" s="5"/>
      <c r="H155" s="5"/>
      <c r="I155" s="5"/>
      <c r="J155" s="5"/>
      <c r="K155" s="5"/>
      <c r="L155" s="5"/>
    </row>
    <row r="156" spans="1:12" ht="12.75">
      <c r="A156" s="5"/>
      <c r="B156" s="5"/>
      <c r="C156" s="5"/>
      <c r="D156" s="5"/>
      <c r="E156" s="5"/>
      <c r="F156" s="5"/>
      <c r="G156" s="5"/>
      <c r="H156" s="5"/>
      <c r="I156" s="5"/>
      <c r="J156" s="5"/>
      <c r="K156" s="5"/>
      <c r="L156" s="5"/>
    </row>
    <row r="157" spans="1:12" ht="12.75">
      <c r="A157" s="5"/>
      <c r="B157" s="5"/>
      <c r="C157" s="5"/>
      <c r="D157" s="5"/>
      <c r="E157" s="5"/>
      <c r="F157" s="5"/>
      <c r="G157" s="5"/>
      <c r="H157" s="5"/>
      <c r="I157" s="5"/>
      <c r="J157" s="5"/>
      <c r="K157" s="5"/>
      <c r="L157" s="5"/>
    </row>
    <row r="158" spans="1:12" ht="12.75">
      <c r="A158" s="5"/>
      <c r="B158" s="5"/>
      <c r="C158" s="5"/>
      <c r="D158" s="5"/>
      <c r="E158" s="5"/>
      <c r="F158" s="5"/>
      <c r="G158" s="5"/>
      <c r="H158" s="5"/>
      <c r="I158" s="5"/>
      <c r="J158" s="5"/>
      <c r="K158" s="5"/>
      <c r="L158" s="5"/>
    </row>
    <row r="159" spans="1:12" ht="12.75">
      <c r="A159" s="5"/>
      <c r="B159" s="5"/>
      <c r="C159" s="5"/>
      <c r="D159" s="5"/>
      <c r="E159" s="5"/>
      <c r="F159" s="5"/>
      <c r="G159" s="5"/>
      <c r="H159" s="5"/>
      <c r="I159" s="5"/>
      <c r="J159" s="5"/>
      <c r="K159" s="5"/>
      <c r="L159" s="5"/>
    </row>
    <row r="160" spans="1:12" ht="12.75">
      <c r="A160" s="5"/>
      <c r="B160" s="5"/>
      <c r="C160" s="5"/>
      <c r="D160" s="5"/>
      <c r="E160" s="5"/>
      <c r="F160" s="5"/>
      <c r="G160" s="5"/>
      <c r="H160" s="5"/>
      <c r="I160" s="5"/>
      <c r="J160" s="5"/>
      <c r="K160" s="5"/>
      <c r="L160" s="5"/>
    </row>
    <row r="161" spans="1:12" ht="12.75">
      <c r="A161" s="5"/>
      <c r="B161" s="5"/>
      <c r="C161" s="5"/>
      <c r="D161" s="5"/>
      <c r="E161" s="5"/>
      <c r="F161" s="5"/>
      <c r="G161" s="5"/>
      <c r="H161" s="5"/>
      <c r="I161" s="5"/>
      <c r="J161" s="5"/>
      <c r="K161" s="5"/>
      <c r="L161" s="5"/>
    </row>
    <row r="162" spans="1:12" ht="12.75">
      <c r="A162" s="5"/>
      <c r="B162" s="5"/>
      <c r="C162" s="5"/>
      <c r="D162" s="5"/>
      <c r="E162" s="5"/>
      <c r="F162" s="5"/>
      <c r="G162" s="5"/>
      <c r="H162" s="5"/>
      <c r="I162" s="5"/>
      <c r="J162" s="5"/>
      <c r="K162" s="5"/>
      <c r="L162" s="5"/>
    </row>
    <row r="163" spans="1:12" ht="12.75">
      <c r="A163" s="5"/>
      <c r="B163" s="5"/>
      <c r="C163" s="5"/>
      <c r="D163" s="5"/>
      <c r="E163" s="5"/>
      <c r="F163" s="5"/>
      <c r="G163" s="5"/>
      <c r="H163" s="5"/>
      <c r="I163" s="5"/>
      <c r="J163" s="5"/>
      <c r="K163" s="5"/>
      <c r="L163" s="5"/>
    </row>
    <row r="164" spans="1:12" ht="12.75">
      <c r="A164" s="5"/>
      <c r="B164" s="5"/>
      <c r="C164" s="5"/>
      <c r="D164" s="5"/>
      <c r="E164" s="5"/>
      <c r="F164" s="5"/>
      <c r="G164" s="5"/>
      <c r="H164" s="5"/>
      <c r="I164" s="5"/>
      <c r="J164" s="5"/>
      <c r="K164" s="5"/>
      <c r="L164" s="5"/>
    </row>
    <row r="165" spans="1:12" ht="12.75">
      <c r="A165" s="5"/>
      <c r="B165" s="5"/>
      <c r="C165" s="5"/>
      <c r="D165" s="5"/>
      <c r="E165" s="5"/>
      <c r="F165" s="5"/>
      <c r="G165" s="5"/>
      <c r="H165" s="5"/>
      <c r="I165" s="5"/>
      <c r="J165" s="5"/>
      <c r="K165" s="5"/>
      <c r="L165" s="5"/>
    </row>
    <row r="166" spans="1:12" ht="12.75">
      <c r="A166" s="5"/>
      <c r="B166" s="5"/>
      <c r="C166" s="5"/>
      <c r="D166" s="5"/>
      <c r="E166" s="5"/>
      <c r="F166" s="5"/>
      <c r="G166" s="5"/>
      <c r="H166" s="5"/>
      <c r="I166" s="5"/>
      <c r="J166" s="5"/>
      <c r="K166" s="5"/>
      <c r="L166" s="5"/>
    </row>
    <row r="167" spans="1:12" ht="12.75">
      <c r="A167" s="5"/>
      <c r="B167" s="5"/>
      <c r="C167" s="5"/>
      <c r="D167" s="5"/>
      <c r="E167" s="5"/>
      <c r="F167" s="5"/>
      <c r="G167" s="5"/>
      <c r="H167" s="5"/>
      <c r="I167" s="5"/>
      <c r="J167" s="5"/>
      <c r="K167" s="5"/>
      <c r="L167" s="5"/>
    </row>
    <row r="168" spans="1:12" ht="12.75">
      <c r="A168" s="5"/>
      <c r="B168" s="5"/>
      <c r="C168" s="5"/>
      <c r="D168" s="5"/>
      <c r="E168" s="5"/>
      <c r="F168" s="5"/>
      <c r="G168" s="5"/>
      <c r="H168" s="5"/>
      <c r="I168" s="5"/>
      <c r="J168" s="5"/>
      <c r="K168" s="5"/>
      <c r="L168" s="5"/>
    </row>
    <row r="169" spans="1:12" ht="12.75">
      <c r="A169" s="5"/>
      <c r="B169" s="5"/>
      <c r="C169" s="5"/>
      <c r="D169" s="5"/>
      <c r="E169" s="5"/>
      <c r="F169" s="5"/>
      <c r="G169" s="5"/>
      <c r="H169" s="5"/>
      <c r="I169" s="5"/>
      <c r="J169" s="5"/>
      <c r="K169" s="5"/>
      <c r="L169" s="5"/>
    </row>
    <row r="170" spans="1:12" ht="12.75">
      <c r="A170" s="5"/>
      <c r="B170" s="5"/>
      <c r="C170" s="5"/>
      <c r="D170" s="5"/>
      <c r="E170" s="5"/>
      <c r="F170" s="5"/>
      <c r="G170" s="5"/>
      <c r="H170" s="5"/>
      <c r="I170" s="5"/>
      <c r="J170" s="5"/>
      <c r="K170" s="5"/>
      <c r="L170" s="5"/>
    </row>
    <row r="171" spans="1:12" ht="12.75">
      <c r="A171" s="5"/>
      <c r="B171" s="5"/>
      <c r="C171" s="5"/>
      <c r="D171" s="5"/>
      <c r="E171" s="5"/>
      <c r="F171" s="5"/>
      <c r="G171" s="5"/>
      <c r="H171" s="5"/>
      <c r="I171" s="5"/>
      <c r="J171" s="5"/>
      <c r="K171" s="5"/>
      <c r="L171" s="5"/>
    </row>
    <row r="172" spans="1:12" ht="12.75">
      <c r="A172" s="5"/>
      <c r="B172" s="5"/>
      <c r="C172" s="5"/>
      <c r="D172" s="5"/>
      <c r="E172" s="5"/>
      <c r="F172" s="5"/>
      <c r="G172" s="5"/>
      <c r="H172" s="5"/>
      <c r="I172" s="5"/>
      <c r="J172" s="5"/>
      <c r="K172" s="5"/>
      <c r="L172" s="5"/>
    </row>
    <row r="173" spans="1:12" ht="12.75">
      <c r="A173" s="5"/>
      <c r="B173" s="5"/>
      <c r="C173" s="5"/>
      <c r="D173" s="5"/>
      <c r="E173" s="5"/>
      <c r="F173" s="5"/>
      <c r="G173" s="5"/>
      <c r="H173" s="5"/>
      <c r="I173" s="5"/>
      <c r="J173" s="5"/>
      <c r="K173" s="5"/>
      <c r="L173" s="5"/>
    </row>
    <row r="174" spans="1:12" ht="12.75">
      <c r="A174" s="5"/>
      <c r="B174" s="5"/>
      <c r="C174" s="5"/>
      <c r="D174" s="5"/>
      <c r="E174" s="5"/>
      <c r="F174" s="5"/>
      <c r="G174" s="5"/>
      <c r="H174" s="5"/>
      <c r="I174" s="5"/>
      <c r="J174" s="5"/>
      <c r="K174" s="5"/>
      <c r="L174" s="5"/>
    </row>
    <row r="175" spans="1:12" ht="12.75">
      <c r="A175" s="5"/>
      <c r="B175" s="5"/>
      <c r="C175" s="5"/>
      <c r="D175" s="5"/>
      <c r="E175" s="5"/>
      <c r="F175" s="5"/>
      <c r="G175" s="5"/>
      <c r="H175" s="5"/>
      <c r="I175" s="5"/>
      <c r="J175" s="5"/>
      <c r="K175" s="5"/>
      <c r="L175" s="5"/>
    </row>
    <row r="176" spans="1:12" ht="12.75">
      <c r="A176" s="5"/>
      <c r="B176" s="5"/>
      <c r="C176" s="5"/>
      <c r="D176" s="5"/>
      <c r="E176" s="5"/>
      <c r="F176" s="5"/>
      <c r="G176" s="5"/>
      <c r="H176" s="5"/>
      <c r="I176" s="5"/>
      <c r="J176" s="5"/>
      <c r="K176" s="5"/>
      <c r="L176" s="5"/>
    </row>
    <row r="177" spans="1:12" ht="12.75">
      <c r="A177" s="5"/>
      <c r="B177" s="5"/>
      <c r="C177" s="5"/>
      <c r="D177" s="5"/>
      <c r="E177" s="5"/>
      <c r="F177" s="5"/>
      <c r="G177" s="5"/>
      <c r="H177" s="5"/>
      <c r="I177" s="5"/>
      <c r="J177" s="5"/>
      <c r="K177" s="5"/>
      <c r="L177" s="5"/>
    </row>
    <row r="178" spans="1:12" ht="12.75">
      <c r="A178" s="5"/>
      <c r="B178" s="5"/>
      <c r="C178" s="5"/>
      <c r="D178" s="5"/>
      <c r="E178" s="5"/>
      <c r="F178" s="5"/>
      <c r="G178" s="5"/>
      <c r="H178" s="5"/>
      <c r="I178" s="5"/>
      <c r="J178" s="5"/>
      <c r="K178" s="5"/>
      <c r="L178" s="5"/>
    </row>
    <row r="179" spans="1:12" ht="12.75">
      <c r="A179" s="5"/>
      <c r="B179" s="5"/>
      <c r="C179" s="5"/>
      <c r="D179" s="5"/>
      <c r="E179" s="5"/>
      <c r="F179" s="5"/>
      <c r="G179" s="5"/>
      <c r="H179" s="5"/>
      <c r="I179" s="5"/>
      <c r="J179" s="5"/>
      <c r="K179" s="5"/>
      <c r="L179" s="5"/>
    </row>
    <row r="180" spans="1:12" ht="12.75">
      <c r="A180" s="5"/>
      <c r="B180" s="5"/>
      <c r="C180" s="5"/>
      <c r="D180" s="5"/>
      <c r="E180" s="5"/>
      <c r="F180" s="5"/>
      <c r="G180" s="5"/>
      <c r="H180" s="5"/>
      <c r="I180" s="5"/>
      <c r="J180" s="5"/>
      <c r="K180" s="5"/>
      <c r="L180" s="5"/>
    </row>
    <row r="181" spans="1:12" ht="12.75">
      <c r="A181" s="5"/>
      <c r="B181" s="5"/>
      <c r="C181" s="5"/>
      <c r="D181" s="5"/>
      <c r="E181" s="5"/>
      <c r="F181" s="5"/>
      <c r="G181" s="5"/>
      <c r="H181" s="5"/>
      <c r="I181" s="5"/>
      <c r="J181" s="5"/>
      <c r="K181" s="5"/>
      <c r="L181" s="5"/>
    </row>
    <row r="182" spans="1:12" ht="12.75">
      <c r="A182" s="5"/>
      <c r="B182" s="5"/>
      <c r="C182" s="5"/>
      <c r="D182" s="5"/>
      <c r="E182" s="5"/>
      <c r="F182" s="5"/>
      <c r="G182" s="5"/>
      <c r="H182" s="5"/>
      <c r="I182" s="5"/>
      <c r="J182" s="5"/>
      <c r="K182" s="5"/>
      <c r="L182" s="5"/>
    </row>
    <row r="183" spans="1:12" ht="12.75">
      <c r="A183" s="5"/>
      <c r="B183" s="5"/>
      <c r="C183" s="5"/>
      <c r="D183" s="5"/>
      <c r="E183" s="5"/>
      <c r="F183" s="5"/>
      <c r="G183" s="5"/>
      <c r="H183" s="5"/>
      <c r="I183" s="5"/>
      <c r="J183" s="5"/>
      <c r="K183" s="5"/>
      <c r="L183" s="5"/>
    </row>
    <row r="184" spans="1:12" ht="12.75">
      <c r="A184" s="5"/>
      <c r="B184" s="5"/>
      <c r="C184" s="5"/>
      <c r="D184" s="5"/>
      <c r="E184" s="5"/>
      <c r="F184" s="5"/>
      <c r="G184" s="5"/>
      <c r="H184" s="5"/>
      <c r="I184" s="5"/>
      <c r="J184" s="5"/>
      <c r="K184" s="5"/>
      <c r="L184" s="5"/>
    </row>
    <row r="185" spans="1:12" ht="12.75">
      <c r="A185" s="5"/>
      <c r="B185" s="5"/>
      <c r="C185" s="5"/>
      <c r="D185" s="5"/>
      <c r="E185" s="5"/>
      <c r="F185" s="5"/>
      <c r="G185" s="5"/>
      <c r="H185" s="5"/>
      <c r="I185" s="5"/>
      <c r="J185" s="5"/>
      <c r="K185" s="5"/>
      <c r="L185" s="5"/>
    </row>
    <row r="186" spans="1:12" ht="12.75">
      <c r="A186" s="5"/>
      <c r="B186" s="5"/>
      <c r="C186" s="5"/>
      <c r="D186" s="5"/>
      <c r="E186" s="5"/>
      <c r="F186" s="5"/>
      <c r="G186" s="5"/>
      <c r="H186" s="5"/>
      <c r="I186" s="5"/>
      <c r="J186" s="5"/>
      <c r="K186" s="5"/>
      <c r="L186" s="5"/>
    </row>
    <row r="187" spans="1:12" ht="12.75">
      <c r="A187" s="5"/>
      <c r="B187" s="5"/>
      <c r="C187" s="5"/>
      <c r="D187" s="5"/>
      <c r="E187" s="5"/>
      <c r="F187" s="5"/>
      <c r="G187" s="5"/>
      <c r="H187" s="5"/>
      <c r="I187" s="5"/>
      <c r="J187" s="5"/>
      <c r="K187" s="5"/>
      <c r="L187" s="5"/>
    </row>
    <row r="188" spans="1:12" ht="12.75">
      <c r="A188" s="5"/>
      <c r="B188" s="5"/>
      <c r="C188" s="5"/>
      <c r="D188" s="5"/>
      <c r="E188" s="5"/>
      <c r="F188" s="5"/>
      <c r="G188" s="5"/>
      <c r="H188" s="5"/>
      <c r="I188" s="5"/>
      <c r="J188" s="5"/>
      <c r="K188" s="5"/>
      <c r="L188" s="5"/>
    </row>
    <row r="189" spans="1:12" ht="12.75">
      <c r="A189" s="5"/>
      <c r="B189" s="5"/>
      <c r="C189" s="5"/>
      <c r="D189" s="5"/>
      <c r="E189" s="5"/>
      <c r="F189" s="5"/>
      <c r="G189" s="5"/>
      <c r="H189" s="5"/>
      <c r="I189" s="5"/>
      <c r="J189" s="5"/>
      <c r="K189" s="5"/>
      <c r="L189" s="5"/>
    </row>
    <row r="190" spans="1:12" ht="12.75">
      <c r="A190" s="5"/>
      <c r="B190" s="5"/>
      <c r="C190" s="5"/>
      <c r="D190" s="5"/>
      <c r="E190" s="5"/>
      <c r="F190" s="5"/>
      <c r="G190" s="5"/>
      <c r="H190" s="5"/>
      <c r="I190" s="5"/>
      <c r="J190" s="5"/>
      <c r="K190" s="5"/>
      <c r="L190" s="5"/>
    </row>
    <row r="191" spans="1:12" ht="12.75">
      <c r="A191" s="5"/>
      <c r="B191" s="5"/>
      <c r="C191" s="5"/>
      <c r="D191" s="5"/>
      <c r="E191" s="5"/>
      <c r="F191" s="5"/>
      <c r="G191" s="5"/>
      <c r="H191" s="5"/>
      <c r="I191" s="5"/>
      <c r="J191" s="5"/>
      <c r="K191" s="5"/>
      <c r="L191" s="5"/>
    </row>
    <row r="192" spans="1:12" ht="12.75">
      <c r="A192" s="5"/>
      <c r="B192" s="5"/>
      <c r="C192" s="5"/>
      <c r="D192" s="5"/>
      <c r="E192" s="5"/>
      <c r="F192" s="5"/>
      <c r="G192" s="5"/>
      <c r="H192" s="5"/>
      <c r="I192" s="5"/>
      <c r="J192" s="5"/>
      <c r="K192" s="5"/>
      <c r="L192" s="5"/>
    </row>
    <row r="193" spans="1:12" ht="12.75">
      <c r="A193" s="5"/>
      <c r="B193" s="5"/>
      <c r="C193" s="5"/>
      <c r="D193" s="5"/>
      <c r="E193" s="5"/>
      <c r="F193" s="5"/>
      <c r="G193" s="5"/>
      <c r="H193" s="5"/>
      <c r="I193" s="5"/>
      <c r="J193" s="5"/>
      <c r="K193" s="5"/>
      <c r="L193" s="5"/>
    </row>
    <row r="194" spans="1:12" ht="12.75">
      <c r="A194" s="5"/>
      <c r="B194" s="5"/>
      <c r="C194" s="5"/>
      <c r="D194" s="5"/>
      <c r="E194" s="5"/>
      <c r="F194" s="5"/>
      <c r="G194" s="5"/>
      <c r="H194" s="5"/>
      <c r="I194" s="5"/>
      <c r="J194" s="5"/>
      <c r="K194" s="5"/>
      <c r="L194" s="5"/>
    </row>
    <row r="195" spans="1:12" ht="12.75">
      <c r="A195" s="5"/>
      <c r="B195" s="5"/>
      <c r="C195" s="5"/>
      <c r="D195" s="5"/>
      <c r="E195" s="5"/>
      <c r="F195" s="5"/>
      <c r="G195" s="5"/>
      <c r="H195" s="5"/>
      <c r="I195" s="5"/>
      <c r="J195" s="5"/>
      <c r="K195" s="5"/>
      <c r="L195" s="5"/>
    </row>
    <row r="196" spans="1:12" ht="12.75">
      <c r="A196" s="5"/>
      <c r="B196" s="5"/>
      <c r="C196" s="5"/>
      <c r="D196" s="5"/>
      <c r="E196" s="5"/>
      <c r="F196" s="5"/>
      <c r="G196" s="5"/>
      <c r="H196" s="5"/>
      <c r="I196" s="5"/>
      <c r="J196" s="5"/>
      <c r="K196" s="5"/>
      <c r="L196" s="5"/>
    </row>
    <row r="197" spans="1:12" ht="12.75">
      <c r="A197" s="5"/>
      <c r="B197" s="5"/>
      <c r="C197" s="5"/>
      <c r="D197" s="5"/>
      <c r="E197" s="5"/>
      <c r="F197" s="5"/>
      <c r="G197" s="5"/>
      <c r="H197" s="5"/>
      <c r="I197" s="5"/>
      <c r="J197" s="5"/>
      <c r="K197" s="5"/>
      <c r="L197" s="5"/>
    </row>
    <row r="198" spans="1:12" ht="12.75">
      <c r="A198" s="5"/>
      <c r="B198" s="5"/>
      <c r="C198" s="5"/>
      <c r="D198" s="5"/>
      <c r="E198" s="5"/>
      <c r="F198" s="5"/>
      <c r="G198" s="5"/>
      <c r="H198" s="5"/>
      <c r="I198" s="5"/>
      <c r="J198" s="5"/>
      <c r="K198" s="5"/>
      <c r="L198" s="5"/>
    </row>
    <row r="199" spans="1:12" ht="12.75">
      <c r="A199" s="5"/>
      <c r="B199" s="5"/>
      <c r="C199" s="5"/>
      <c r="D199" s="5"/>
      <c r="E199" s="5"/>
      <c r="F199" s="5"/>
      <c r="G199" s="5"/>
      <c r="H199" s="5"/>
      <c r="I199" s="5"/>
      <c r="J199" s="5"/>
      <c r="K199" s="5"/>
      <c r="L199" s="5"/>
    </row>
    <row r="200" spans="1:12" ht="12.75">
      <c r="A200" s="5"/>
      <c r="B200" s="5"/>
      <c r="C200" s="5"/>
      <c r="D200" s="5"/>
      <c r="E200" s="5"/>
      <c r="F200" s="5"/>
      <c r="G200" s="5"/>
      <c r="H200" s="5"/>
      <c r="I200" s="5"/>
      <c r="J200" s="5"/>
      <c r="K200" s="5"/>
      <c r="L200" s="5"/>
    </row>
    <row r="201" spans="1:12" ht="12.75">
      <c r="A201" s="5"/>
      <c r="B201" s="5"/>
      <c r="C201" s="5"/>
      <c r="D201" s="5"/>
      <c r="E201" s="5"/>
      <c r="F201" s="5"/>
      <c r="G201" s="5"/>
      <c r="H201" s="5"/>
      <c r="I201" s="5"/>
      <c r="J201" s="5"/>
      <c r="K201" s="5"/>
      <c r="L201" s="5"/>
    </row>
    <row r="202" spans="1:12" ht="12.75">
      <c r="A202" s="5"/>
      <c r="B202" s="5"/>
      <c r="C202" s="5"/>
      <c r="D202" s="5"/>
      <c r="E202" s="5"/>
      <c r="F202" s="5"/>
      <c r="G202" s="5"/>
      <c r="H202" s="5"/>
      <c r="I202" s="5"/>
      <c r="J202" s="5"/>
      <c r="K202" s="5"/>
      <c r="L202" s="5"/>
    </row>
    <row r="203" spans="1:12" ht="12.75">
      <c r="A203" s="5"/>
      <c r="B203" s="5"/>
      <c r="C203" s="5"/>
      <c r="D203" s="5"/>
      <c r="E203" s="5"/>
      <c r="F203" s="5"/>
      <c r="G203" s="5"/>
      <c r="H203" s="5"/>
      <c r="I203" s="5"/>
      <c r="J203" s="5"/>
      <c r="K203" s="5"/>
      <c r="L203" s="5"/>
    </row>
    <row r="204" spans="1:12" ht="12.75">
      <c r="A204" s="5"/>
      <c r="B204" s="5"/>
      <c r="C204" s="5"/>
      <c r="D204" s="5"/>
      <c r="E204" s="5"/>
      <c r="F204" s="5"/>
      <c r="G204" s="5"/>
      <c r="H204" s="5"/>
      <c r="I204" s="5"/>
      <c r="J204" s="5"/>
      <c r="K204" s="5"/>
      <c r="L204" s="5"/>
    </row>
    <row r="205" spans="1:12" ht="12.75">
      <c r="A205" s="5"/>
      <c r="B205" s="5"/>
      <c r="C205" s="5"/>
      <c r="D205" s="5"/>
      <c r="E205" s="5"/>
      <c r="F205" s="5"/>
      <c r="G205" s="5"/>
      <c r="H205" s="5"/>
      <c r="I205" s="5"/>
      <c r="J205" s="5"/>
      <c r="K205" s="5"/>
      <c r="L205" s="5"/>
    </row>
    <row r="206" spans="1:12" ht="12.75">
      <c r="A206" s="5"/>
      <c r="B206" s="5"/>
      <c r="C206" s="5"/>
      <c r="D206" s="5"/>
      <c r="E206" s="5"/>
      <c r="F206" s="5"/>
      <c r="G206" s="5"/>
      <c r="H206" s="5"/>
      <c r="I206" s="5"/>
      <c r="J206" s="5"/>
      <c r="K206" s="5"/>
      <c r="L206" s="5"/>
    </row>
    <row r="207" spans="1:12" ht="12.75">
      <c r="A207" s="5"/>
      <c r="B207" s="5"/>
      <c r="C207" s="5"/>
      <c r="D207" s="5"/>
      <c r="E207" s="5"/>
      <c r="F207" s="5"/>
      <c r="G207" s="5"/>
      <c r="H207" s="5"/>
      <c r="I207" s="5"/>
      <c r="J207" s="5"/>
      <c r="K207" s="5"/>
      <c r="L207" s="5"/>
    </row>
    <row r="208" spans="1:12" ht="12.75">
      <c r="A208" s="5"/>
      <c r="B208" s="5"/>
      <c r="C208" s="5"/>
      <c r="D208" s="5"/>
      <c r="E208" s="5"/>
      <c r="F208" s="5"/>
      <c r="G208" s="5"/>
      <c r="H208" s="5"/>
      <c r="I208" s="5"/>
      <c r="J208" s="5"/>
      <c r="K208" s="5"/>
      <c r="L208" s="5"/>
    </row>
    <row r="209" spans="1:12" ht="12.75">
      <c r="A209" s="5"/>
      <c r="B209" s="5"/>
      <c r="C209" s="5"/>
      <c r="D209" s="5"/>
      <c r="E209" s="5"/>
      <c r="F209" s="5"/>
      <c r="G209" s="5"/>
      <c r="H209" s="5"/>
      <c r="I209" s="5"/>
      <c r="J209" s="5"/>
      <c r="K209" s="5"/>
      <c r="L209" s="5"/>
    </row>
    <row r="210" spans="1:12" ht="12.75">
      <c r="A210" s="5"/>
      <c r="B210" s="5"/>
      <c r="C210" s="5"/>
      <c r="D210" s="5"/>
      <c r="E210" s="5"/>
      <c r="F210" s="5"/>
      <c r="G210" s="5"/>
      <c r="H210" s="5"/>
      <c r="I210" s="5"/>
      <c r="J210" s="5"/>
      <c r="K210" s="5"/>
      <c r="L210" s="5"/>
    </row>
    <row r="211" spans="1:12" ht="12.75">
      <c r="A211" s="5"/>
      <c r="B211" s="5"/>
      <c r="C211" s="5"/>
      <c r="D211" s="5"/>
      <c r="E211" s="5"/>
      <c r="F211" s="5"/>
      <c r="G211" s="5"/>
      <c r="H211" s="5"/>
      <c r="I211" s="5"/>
      <c r="J211" s="5"/>
      <c r="K211" s="5"/>
      <c r="L211" s="5"/>
    </row>
    <row r="212" spans="1:12" ht="12.75">
      <c r="A212" s="5"/>
      <c r="B212" s="5"/>
      <c r="C212" s="5"/>
      <c r="D212" s="5"/>
      <c r="E212" s="5"/>
      <c r="F212" s="5"/>
      <c r="G212" s="5"/>
      <c r="H212" s="5"/>
      <c r="I212" s="5"/>
      <c r="J212" s="5"/>
      <c r="K212" s="5"/>
      <c r="L212" s="5"/>
    </row>
    <row r="213" spans="1:12" ht="12.75">
      <c r="A213" s="5"/>
      <c r="B213" s="5"/>
      <c r="C213" s="5"/>
      <c r="D213" s="5"/>
      <c r="E213" s="5"/>
      <c r="F213" s="5"/>
      <c r="G213" s="5"/>
      <c r="H213" s="5"/>
      <c r="I213" s="5"/>
      <c r="J213" s="5"/>
      <c r="K213" s="5"/>
      <c r="L213" s="5"/>
    </row>
    <row r="214" spans="1:12" ht="12.75">
      <c r="A214" s="5"/>
      <c r="B214" s="5"/>
      <c r="C214" s="5"/>
      <c r="D214" s="5"/>
      <c r="E214" s="5"/>
      <c r="F214" s="5"/>
      <c r="G214" s="5"/>
      <c r="H214" s="5"/>
      <c r="I214" s="5"/>
      <c r="J214" s="5"/>
      <c r="K214" s="5"/>
      <c r="L214" s="5"/>
    </row>
    <row r="215" spans="1:12" ht="12.75">
      <c r="A215" s="5"/>
      <c r="B215" s="5"/>
      <c r="C215" s="5"/>
      <c r="D215" s="5"/>
      <c r="E215" s="5"/>
      <c r="F215" s="5"/>
      <c r="G215" s="5"/>
      <c r="H215" s="5"/>
      <c r="I215" s="5"/>
      <c r="J215" s="5"/>
      <c r="K215" s="5"/>
      <c r="L215" s="5"/>
    </row>
    <row r="216" spans="1:12" ht="12.75">
      <c r="A216" s="5"/>
      <c r="B216" s="5"/>
      <c r="C216" s="5"/>
      <c r="D216" s="5"/>
      <c r="E216" s="5"/>
      <c r="F216" s="5"/>
      <c r="G216" s="5"/>
      <c r="H216" s="5"/>
      <c r="I216" s="5"/>
      <c r="J216" s="5"/>
      <c r="K216" s="5"/>
      <c r="L216" s="5"/>
    </row>
    <row r="217" spans="1:12" ht="12.75">
      <c r="A217" s="5"/>
      <c r="B217" s="5"/>
      <c r="C217" s="5"/>
      <c r="D217" s="5"/>
      <c r="E217" s="5"/>
      <c r="F217" s="5"/>
      <c r="G217" s="5"/>
      <c r="H217" s="5"/>
      <c r="I217" s="5"/>
      <c r="J217" s="5"/>
      <c r="K217" s="5"/>
      <c r="L217" s="5"/>
    </row>
    <row r="218" spans="1:12" ht="12.75">
      <c r="A218" s="5"/>
      <c r="B218" s="5"/>
      <c r="C218" s="5"/>
      <c r="D218" s="5"/>
      <c r="E218" s="5"/>
      <c r="F218" s="5"/>
      <c r="G218" s="5"/>
      <c r="H218" s="5"/>
      <c r="I218" s="5"/>
      <c r="J218" s="5"/>
      <c r="K218" s="5"/>
      <c r="L218" s="5"/>
    </row>
    <row r="219" spans="1:12" ht="12.75">
      <c r="A219" s="5"/>
      <c r="B219" s="5"/>
      <c r="C219" s="5"/>
      <c r="D219" s="5"/>
      <c r="E219" s="5"/>
      <c r="F219" s="5"/>
      <c r="G219" s="5"/>
      <c r="H219" s="5"/>
      <c r="I219" s="5"/>
      <c r="J219" s="5"/>
      <c r="K219" s="5"/>
      <c r="L219" s="5"/>
    </row>
    <row r="220" spans="1:12" ht="12.75">
      <c r="A220" s="5"/>
      <c r="B220" s="5"/>
      <c r="C220" s="5"/>
      <c r="D220" s="5"/>
      <c r="E220" s="5"/>
      <c r="F220" s="5"/>
      <c r="G220" s="5"/>
      <c r="H220" s="5"/>
      <c r="I220" s="5"/>
      <c r="J220" s="5"/>
      <c r="K220" s="5"/>
      <c r="L220" s="5"/>
    </row>
    <row r="221" spans="1:12" ht="12.75">
      <c r="A221" s="5"/>
      <c r="B221" s="5"/>
      <c r="C221" s="5"/>
      <c r="D221" s="5"/>
      <c r="E221" s="5"/>
      <c r="F221" s="5"/>
      <c r="G221" s="5"/>
      <c r="H221" s="5"/>
      <c r="I221" s="5"/>
      <c r="J221" s="5"/>
      <c r="K221" s="5"/>
      <c r="L221" s="5"/>
    </row>
    <row r="222" spans="1:12" ht="12.75">
      <c r="A222" s="5"/>
      <c r="B222" s="5"/>
      <c r="C222" s="5"/>
      <c r="D222" s="5"/>
      <c r="E222" s="5"/>
      <c r="F222" s="5"/>
      <c r="G222" s="5"/>
      <c r="H222" s="5"/>
      <c r="I222" s="5"/>
      <c r="J222" s="5"/>
      <c r="K222" s="5"/>
      <c r="L222" s="5"/>
    </row>
    <row r="223" spans="1:12" ht="12.75">
      <c r="A223" s="5"/>
      <c r="B223" s="5"/>
      <c r="C223" s="5"/>
      <c r="D223" s="5"/>
      <c r="E223" s="5"/>
      <c r="F223" s="5"/>
      <c r="G223" s="5"/>
      <c r="H223" s="5"/>
      <c r="I223" s="5"/>
      <c r="J223" s="5"/>
      <c r="K223" s="5"/>
      <c r="L223" s="5"/>
    </row>
    <row r="224" spans="1:12" ht="12.75">
      <c r="A224" s="5"/>
      <c r="B224" s="5"/>
      <c r="C224" s="5"/>
      <c r="D224" s="5"/>
      <c r="E224" s="5"/>
      <c r="F224" s="5"/>
      <c r="G224" s="5"/>
      <c r="H224" s="5"/>
      <c r="I224" s="5"/>
      <c r="J224" s="5"/>
      <c r="K224" s="5"/>
      <c r="L224" s="5"/>
    </row>
    <row r="225" spans="1:12" ht="12.75">
      <c r="A225" s="5"/>
      <c r="B225" s="5"/>
      <c r="C225" s="5"/>
      <c r="D225" s="5"/>
      <c r="E225" s="5"/>
      <c r="F225" s="5"/>
      <c r="G225" s="5"/>
      <c r="H225" s="5"/>
      <c r="I225" s="5"/>
      <c r="J225" s="5"/>
      <c r="K225" s="5"/>
      <c r="L225" s="5"/>
    </row>
    <row r="226" spans="1:12" ht="12.75">
      <c r="A226" s="5"/>
      <c r="B226" s="5"/>
      <c r="C226" s="5"/>
      <c r="D226" s="5"/>
      <c r="E226" s="5"/>
      <c r="F226" s="5"/>
      <c r="G226" s="5"/>
      <c r="H226" s="5"/>
      <c r="I226" s="5"/>
      <c r="J226" s="5"/>
      <c r="K226" s="5"/>
      <c r="L226" s="5"/>
    </row>
    <row r="227" spans="1:12" ht="12.75">
      <c r="A227" s="5"/>
      <c r="B227" s="5"/>
      <c r="C227" s="5"/>
      <c r="D227" s="5"/>
      <c r="E227" s="5"/>
      <c r="F227" s="5"/>
      <c r="G227" s="5"/>
      <c r="H227" s="5"/>
      <c r="I227" s="5"/>
      <c r="J227" s="5"/>
      <c r="K227" s="5"/>
      <c r="L227" s="5"/>
    </row>
    <row r="228" spans="1:12" ht="12.75">
      <c r="A228" s="5"/>
      <c r="B228" s="5"/>
      <c r="C228" s="5"/>
      <c r="D228" s="5"/>
      <c r="E228" s="5"/>
      <c r="F228" s="5"/>
      <c r="G228" s="5"/>
      <c r="H228" s="5"/>
      <c r="I228" s="5"/>
      <c r="J228" s="5"/>
      <c r="K228" s="5"/>
      <c r="L228" s="5"/>
    </row>
    <row r="229" spans="1:12" ht="12.75">
      <c r="A229" s="5"/>
      <c r="B229" s="5"/>
      <c r="C229" s="5"/>
      <c r="D229" s="5"/>
      <c r="E229" s="5"/>
      <c r="F229" s="5"/>
      <c r="G229" s="5"/>
      <c r="H229" s="5"/>
      <c r="I229" s="5"/>
      <c r="J229" s="5"/>
      <c r="K229" s="5"/>
      <c r="L229" s="5"/>
    </row>
    <row r="230" spans="1:12" ht="12.75">
      <c r="A230" s="5"/>
      <c r="B230" s="5"/>
      <c r="C230" s="5"/>
      <c r="D230" s="5"/>
      <c r="E230" s="5"/>
      <c r="F230" s="5"/>
      <c r="G230" s="5"/>
      <c r="H230" s="5"/>
      <c r="I230" s="5"/>
      <c r="J230" s="5"/>
      <c r="K230" s="5"/>
      <c r="L230" s="5"/>
    </row>
    <row r="231" spans="1:12" ht="12.75">
      <c r="A231" s="5"/>
      <c r="B231" s="5"/>
      <c r="C231" s="5"/>
      <c r="D231" s="5"/>
      <c r="E231" s="5"/>
      <c r="F231" s="5"/>
      <c r="G231" s="5"/>
      <c r="H231" s="5"/>
      <c r="I231" s="5"/>
      <c r="J231" s="5"/>
      <c r="K231" s="5"/>
      <c r="L231" s="5"/>
    </row>
    <row r="232" spans="1:12" ht="12.75">
      <c r="A232" s="5"/>
      <c r="B232" s="5"/>
      <c r="C232" s="5"/>
      <c r="D232" s="5"/>
      <c r="E232" s="5"/>
      <c r="F232" s="5"/>
      <c r="G232" s="5"/>
      <c r="H232" s="5"/>
      <c r="I232" s="5"/>
      <c r="J232" s="5"/>
      <c r="K232" s="5"/>
      <c r="L232" s="5"/>
    </row>
    <row r="233" spans="1:12" ht="12.75">
      <c r="A233" s="5"/>
      <c r="B233" s="5"/>
      <c r="C233" s="5"/>
      <c r="D233" s="5"/>
      <c r="E233" s="5"/>
      <c r="F233" s="5"/>
      <c r="G233" s="5"/>
      <c r="H233" s="5"/>
      <c r="I233" s="5"/>
      <c r="J233" s="5"/>
      <c r="K233" s="5"/>
      <c r="L233" s="5"/>
    </row>
    <row r="234" spans="1:12" ht="12.75">
      <c r="A234" s="5"/>
      <c r="B234" s="5"/>
      <c r="C234" s="5"/>
      <c r="D234" s="5"/>
      <c r="E234" s="5"/>
      <c r="F234" s="5"/>
      <c r="G234" s="5"/>
      <c r="H234" s="5"/>
      <c r="I234" s="5"/>
      <c r="J234" s="5"/>
      <c r="K234" s="5"/>
      <c r="L234" s="5"/>
    </row>
    <row r="235" spans="1:12" ht="12.75">
      <c r="A235" s="5"/>
      <c r="B235" s="5"/>
      <c r="C235" s="5"/>
      <c r="D235" s="5"/>
      <c r="E235" s="5"/>
      <c r="F235" s="5"/>
      <c r="G235" s="5"/>
      <c r="H235" s="5"/>
      <c r="I235" s="5"/>
      <c r="J235" s="5"/>
      <c r="K235" s="5"/>
      <c r="L235" s="5"/>
    </row>
    <row r="236" spans="1:12" ht="12.75">
      <c r="A236" s="5"/>
      <c r="B236" s="5"/>
      <c r="C236" s="5"/>
      <c r="D236" s="5"/>
      <c r="E236" s="5"/>
      <c r="F236" s="5"/>
      <c r="G236" s="5"/>
      <c r="H236" s="5"/>
      <c r="I236" s="5"/>
      <c r="J236" s="5"/>
      <c r="K236" s="5"/>
      <c r="L236" s="5"/>
    </row>
    <row r="237" spans="1:12" ht="12.75">
      <c r="A237" s="5"/>
      <c r="B237" s="5"/>
      <c r="C237" s="5"/>
      <c r="D237" s="5"/>
      <c r="E237" s="5"/>
      <c r="F237" s="5"/>
      <c r="G237" s="5"/>
      <c r="H237" s="5"/>
      <c r="I237" s="5"/>
      <c r="J237" s="5"/>
      <c r="K237" s="5"/>
      <c r="L237" s="5"/>
    </row>
    <row r="238" spans="1:12" ht="12.75">
      <c r="A238" s="5"/>
      <c r="B238" s="5"/>
      <c r="C238" s="5"/>
      <c r="D238" s="5"/>
      <c r="E238" s="5"/>
      <c r="F238" s="5"/>
      <c r="G238" s="5"/>
      <c r="H238" s="5"/>
      <c r="I238" s="5"/>
      <c r="J238" s="5"/>
      <c r="K238" s="5"/>
      <c r="L238" s="5"/>
    </row>
    <row r="239" spans="1:12" ht="12.75">
      <c r="A239" s="5"/>
      <c r="B239" s="5"/>
      <c r="C239" s="5"/>
      <c r="D239" s="5"/>
      <c r="E239" s="5"/>
      <c r="F239" s="5"/>
      <c r="G239" s="5"/>
      <c r="H239" s="5"/>
      <c r="I239" s="5"/>
      <c r="J239" s="5"/>
      <c r="K239" s="5"/>
      <c r="L239" s="5"/>
    </row>
    <row r="240" spans="1:12" ht="12.75">
      <c r="A240" s="5"/>
      <c r="B240" s="5"/>
      <c r="C240" s="5"/>
      <c r="D240" s="5"/>
      <c r="E240" s="5"/>
      <c r="F240" s="5"/>
      <c r="G240" s="5"/>
      <c r="H240" s="5"/>
      <c r="I240" s="5"/>
      <c r="J240" s="5"/>
      <c r="K240" s="5"/>
      <c r="L240" s="5"/>
    </row>
    <row r="241" spans="1:12" ht="12.75">
      <c r="A241" s="5"/>
      <c r="B241" s="5"/>
      <c r="C241" s="5"/>
      <c r="D241" s="5"/>
      <c r="E241" s="5"/>
      <c r="F241" s="5"/>
      <c r="G241" s="5"/>
      <c r="H241" s="5"/>
      <c r="I241" s="5"/>
      <c r="J241" s="5"/>
      <c r="K241" s="5"/>
      <c r="L241" s="5"/>
    </row>
    <row r="242" spans="1:12" ht="12.75">
      <c r="A242" s="5"/>
      <c r="B242" s="5"/>
      <c r="C242" s="5"/>
      <c r="D242" s="5"/>
      <c r="E242" s="5"/>
      <c r="F242" s="5"/>
      <c r="G242" s="5"/>
      <c r="H242" s="5"/>
      <c r="I242" s="5"/>
      <c r="J242" s="5"/>
      <c r="K242" s="5"/>
      <c r="L242" s="5"/>
    </row>
    <row r="243" spans="1:12" ht="12.75">
      <c r="A243" s="5"/>
      <c r="B243" s="5"/>
      <c r="C243" s="5"/>
      <c r="D243" s="5"/>
      <c r="E243" s="5"/>
      <c r="F243" s="5"/>
      <c r="G243" s="5"/>
      <c r="H243" s="5"/>
      <c r="I243" s="5"/>
      <c r="J243" s="5"/>
      <c r="K243" s="5"/>
      <c r="L243" s="5"/>
    </row>
    <row r="244" spans="1:12" ht="12.75">
      <c r="A244" s="5"/>
      <c r="B244" s="5"/>
      <c r="C244" s="5"/>
      <c r="D244" s="5"/>
      <c r="E244" s="5"/>
      <c r="F244" s="5"/>
      <c r="G244" s="5"/>
      <c r="H244" s="5"/>
      <c r="I244" s="5"/>
      <c r="J244" s="5"/>
      <c r="K244" s="5"/>
      <c r="L244" s="5"/>
    </row>
    <row r="245" spans="1:12" ht="12.75">
      <c r="A245" s="5"/>
      <c r="B245" s="5"/>
      <c r="C245" s="5"/>
      <c r="D245" s="5"/>
      <c r="E245" s="5"/>
      <c r="F245" s="5"/>
      <c r="G245" s="5"/>
      <c r="H245" s="5"/>
      <c r="I245" s="5"/>
      <c r="J245" s="5"/>
      <c r="K245" s="5"/>
      <c r="L245" s="5"/>
    </row>
    <row r="246" spans="1:12" ht="12.75">
      <c r="A246" s="5"/>
      <c r="B246" s="5"/>
      <c r="C246" s="5"/>
      <c r="D246" s="5"/>
      <c r="E246" s="5"/>
      <c r="F246" s="5"/>
      <c r="G246" s="5"/>
      <c r="H246" s="5"/>
      <c r="I246" s="5"/>
      <c r="J246" s="5"/>
      <c r="K246" s="5"/>
      <c r="L246" s="5"/>
    </row>
    <row r="247" spans="1:12" ht="12.75">
      <c r="A247" s="5"/>
      <c r="B247" s="5"/>
      <c r="C247" s="5"/>
      <c r="D247" s="5"/>
      <c r="E247" s="5"/>
      <c r="F247" s="5"/>
      <c r="G247" s="5"/>
      <c r="H247" s="5"/>
      <c r="I247" s="5"/>
      <c r="J247" s="5"/>
      <c r="K247" s="5"/>
      <c r="L247" s="5"/>
    </row>
    <row r="248" spans="1:12" ht="12.75">
      <c r="A248" s="5"/>
      <c r="B248" s="5"/>
      <c r="C248" s="5"/>
      <c r="D248" s="5"/>
      <c r="E248" s="5"/>
      <c r="F248" s="5"/>
      <c r="G248" s="5"/>
      <c r="H248" s="5"/>
      <c r="I248" s="5"/>
      <c r="J248" s="5"/>
      <c r="K248" s="5"/>
      <c r="L248" s="5"/>
    </row>
    <row r="249" spans="1:12" ht="12.75">
      <c r="A249" s="5"/>
      <c r="B249" s="5"/>
      <c r="C249" s="5"/>
      <c r="D249" s="5"/>
      <c r="E249" s="5"/>
      <c r="F249" s="5"/>
      <c r="G249" s="5"/>
      <c r="H249" s="5"/>
      <c r="I249" s="5"/>
      <c r="J249" s="5"/>
      <c r="K249" s="5"/>
      <c r="L249" s="5"/>
    </row>
    <row r="250" spans="1:12" ht="12.75">
      <c r="A250" s="5"/>
      <c r="B250" s="5"/>
      <c r="C250" s="5"/>
      <c r="D250" s="5"/>
      <c r="E250" s="5"/>
      <c r="F250" s="5"/>
      <c r="G250" s="5"/>
      <c r="H250" s="5"/>
      <c r="I250" s="5"/>
      <c r="J250" s="5"/>
      <c r="K250" s="5"/>
      <c r="L250" s="5"/>
    </row>
    <row r="251" spans="1:12" ht="12.75">
      <c r="A251" s="5"/>
      <c r="B251" s="5"/>
      <c r="C251" s="5"/>
      <c r="D251" s="5"/>
      <c r="E251" s="5"/>
      <c r="F251" s="5"/>
      <c r="G251" s="5"/>
      <c r="H251" s="5"/>
      <c r="I251" s="5"/>
      <c r="J251" s="5"/>
      <c r="K251" s="5"/>
      <c r="L251" s="5"/>
    </row>
    <row r="252" spans="1:12" ht="12.75">
      <c r="A252" s="5"/>
      <c r="B252" s="5"/>
      <c r="C252" s="5"/>
      <c r="D252" s="5"/>
      <c r="E252" s="5"/>
      <c r="F252" s="5"/>
      <c r="G252" s="5"/>
      <c r="H252" s="5"/>
      <c r="I252" s="5"/>
      <c r="J252" s="5"/>
      <c r="K252" s="5"/>
      <c r="L252" s="5"/>
    </row>
    <row r="253" spans="1:12" ht="12.75">
      <c r="A253" s="5"/>
      <c r="B253" s="5"/>
      <c r="C253" s="5"/>
      <c r="D253" s="5"/>
      <c r="E253" s="5"/>
      <c r="F253" s="5"/>
      <c r="G253" s="5"/>
      <c r="H253" s="5"/>
      <c r="I253" s="5"/>
      <c r="J253" s="5"/>
      <c r="K253" s="5"/>
      <c r="L253" s="5"/>
    </row>
    <row r="254" spans="1:12" ht="12.75">
      <c r="A254" s="5"/>
      <c r="B254" s="5"/>
      <c r="C254" s="5"/>
      <c r="D254" s="5"/>
      <c r="E254" s="5"/>
      <c r="F254" s="5"/>
      <c r="G254" s="5"/>
      <c r="H254" s="5"/>
      <c r="I254" s="5"/>
      <c r="J254" s="5"/>
      <c r="K254" s="5"/>
      <c r="L254" s="5"/>
    </row>
    <row r="255" spans="1:12" ht="12.75">
      <c r="A255" s="5"/>
      <c r="B255" s="5"/>
      <c r="C255" s="5"/>
      <c r="D255" s="5"/>
      <c r="E255" s="5"/>
      <c r="F255" s="5"/>
      <c r="G255" s="5"/>
      <c r="H255" s="5"/>
      <c r="I255" s="5"/>
      <c r="J255" s="5"/>
      <c r="K255" s="5"/>
      <c r="L255" s="5"/>
    </row>
    <row r="256" spans="1:12" ht="12.75">
      <c r="A256" s="5"/>
      <c r="B256" s="5"/>
      <c r="C256" s="5"/>
      <c r="D256" s="5"/>
      <c r="E256" s="5"/>
      <c r="F256" s="5"/>
      <c r="G256" s="5"/>
      <c r="H256" s="5"/>
      <c r="I256" s="5"/>
      <c r="J256" s="5"/>
      <c r="K256" s="5"/>
      <c r="L256" s="5"/>
    </row>
    <row r="257" spans="1:12" ht="12.75">
      <c r="A257" s="5"/>
      <c r="B257" s="5"/>
      <c r="C257" s="5"/>
      <c r="D257" s="5"/>
      <c r="E257" s="5"/>
      <c r="F257" s="5"/>
      <c r="G257" s="5"/>
      <c r="H257" s="5"/>
      <c r="I257" s="5"/>
      <c r="J257" s="5"/>
      <c r="K257" s="5"/>
      <c r="L257" s="5"/>
    </row>
    <row r="258" spans="1:12" ht="12.75">
      <c r="A258" s="5"/>
      <c r="B258" s="5"/>
      <c r="C258" s="5"/>
      <c r="D258" s="5"/>
      <c r="E258" s="5"/>
      <c r="F258" s="5"/>
      <c r="G258" s="5"/>
      <c r="H258" s="5"/>
      <c r="I258" s="5"/>
      <c r="J258" s="5"/>
      <c r="K258" s="5"/>
      <c r="L258" s="5"/>
    </row>
    <row r="259" spans="1:12" ht="12.75">
      <c r="A259" s="5"/>
      <c r="B259" s="5"/>
      <c r="C259" s="5"/>
      <c r="D259" s="5"/>
      <c r="E259" s="5"/>
      <c r="F259" s="5"/>
      <c r="G259" s="5"/>
      <c r="H259" s="5"/>
      <c r="I259" s="5"/>
      <c r="J259" s="5"/>
      <c r="K259" s="5"/>
      <c r="L259" s="5"/>
    </row>
    <row r="260" spans="1:12" ht="12.75">
      <c r="A260" s="5"/>
      <c r="B260" s="5"/>
      <c r="C260" s="5"/>
      <c r="D260" s="5"/>
      <c r="E260" s="5"/>
      <c r="F260" s="5"/>
      <c r="G260" s="5"/>
      <c r="H260" s="5"/>
      <c r="I260" s="5"/>
      <c r="J260" s="5"/>
      <c r="K260" s="5"/>
      <c r="L260" s="5"/>
    </row>
    <row r="261" spans="1:12" ht="12.75">
      <c r="A261" s="5"/>
      <c r="B261" s="5"/>
      <c r="C261" s="5"/>
      <c r="D261" s="5"/>
      <c r="E261" s="5"/>
      <c r="F261" s="5"/>
      <c r="G261" s="5"/>
      <c r="H261" s="5"/>
      <c r="I261" s="5"/>
      <c r="J261" s="5"/>
      <c r="K261" s="5"/>
      <c r="L261" s="5"/>
    </row>
    <row r="262" spans="1:12" ht="12.75">
      <c r="A262" s="5"/>
      <c r="B262" s="5"/>
      <c r="C262" s="5"/>
      <c r="D262" s="5"/>
      <c r="E262" s="5"/>
      <c r="F262" s="5"/>
      <c r="G262" s="5"/>
      <c r="H262" s="5"/>
      <c r="I262" s="5"/>
      <c r="J262" s="5"/>
      <c r="K262" s="5"/>
      <c r="L262" s="5"/>
    </row>
    <row r="263" spans="1:12" ht="12.75">
      <c r="A263" s="5"/>
      <c r="B263" s="5"/>
      <c r="C263" s="5"/>
      <c r="D263" s="5"/>
      <c r="E263" s="5"/>
      <c r="F263" s="5"/>
      <c r="G263" s="5"/>
      <c r="H263" s="5"/>
      <c r="I263" s="5"/>
      <c r="J263" s="5"/>
      <c r="K263" s="5"/>
      <c r="L263" s="5"/>
    </row>
    <row r="264" spans="1:12" ht="12.75">
      <c r="A264" s="5"/>
      <c r="B264" s="5"/>
      <c r="C264" s="5"/>
      <c r="D264" s="5"/>
      <c r="E264" s="5"/>
      <c r="F264" s="5"/>
      <c r="G264" s="5"/>
      <c r="H264" s="5"/>
      <c r="I264" s="5"/>
      <c r="J264" s="5"/>
      <c r="K264" s="5"/>
      <c r="L264" s="5"/>
    </row>
    <row r="265" spans="1:12" ht="12.75">
      <c r="A265" s="5"/>
      <c r="B265" s="5"/>
      <c r="C265" s="5"/>
      <c r="D265" s="5"/>
      <c r="E265" s="5"/>
      <c r="F265" s="5"/>
      <c r="G265" s="5"/>
      <c r="H265" s="5"/>
      <c r="I265" s="5"/>
      <c r="J265" s="5"/>
      <c r="K265" s="5"/>
      <c r="L265" s="5"/>
    </row>
    <row r="266" spans="1:12" ht="12.75">
      <c r="A266" s="5"/>
      <c r="B266" s="5"/>
      <c r="C266" s="5"/>
      <c r="D266" s="5"/>
      <c r="E266" s="5"/>
      <c r="F266" s="5"/>
      <c r="G266" s="5"/>
      <c r="H266" s="5"/>
      <c r="I266" s="5"/>
      <c r="J266" s="5"/>
      <c r="K266" s="5"/>
      <c r="L266" s="5"/>
    </row>
    <row r="267" spans="1:12" ht="12.75">
      <c r="A267" s="5"/>
      <c r="B267" s="5"/>
      <c r="C267" s="5"/>
      <c r="D267" s="5"/>
      <c r="E267" s="5"/>
      <c r="F267" s="5"/>
      <c r="G267" s="5"/>
      <c r="H267" s="5"/>
      <c r="I267" s="5"/>
      <c r="J267" s="5"/>
      <c r="K267" s="5"/>
      <c r="L267" s="5"/>
    </row>
    <row r="268" spans="1:12" ht="12.75">
      <c r="A268" s="5"/>
      <c r="B268" s="5"/>
      <c r="C268" s="5"/>
      <c r="D268" s="5"/>
      <c r="E268" s="5"/>
      <c r="F268" s="5"/>
      <c r="G268" s="5"/>
      <c r="H268" s="5"/>
      <c r="I268" s="5"/>
      <c r="J268" s="5"/>
      <c r="K268" s="5"/>
      <c r="L268" s="5"/>
    </row>
    <row r="269" spans="1:12" ht="12.75">
      <c r="A269" s="5"/>
      <c r="B269" s="5"/>
      <c r="C269" s="5"/>
      <c r="D269" s="5"/>
      <c r="E269" s="5"/>
      <c r="F269" s="5"/>
      <c r="G269" s="5"/>
      <c r="H269" s="5"/>
      <c r="I269" s="5"/>
      <c r="J269" s="5"/>
      <c r="K269" s="5"/>
      <c r="L269" s="5"/>
    </row>
    <row r="270" spans="1:12" ht="12.75">
      <c r="A270" s="5"/>
      <c r="B270" s="5"/>
      <c r="C270" s="5"/>
      <c r="D270" s="5"/>
      <c r="E270" s="5"/>
      <c r="F270" s="5"/>
      <c r="G270" s="5"/>
      <c r="H270" s="5"/>
      <c r="I270" s="5"/>
      <c r="J270" s="5"/>
      <c r="K270" s="5"/>
      <c r="L270" s="5"/>
    </row>
    <row r="271" spans="1:12" ht="12.75">
      <c r="A271" s="5"/>
      <c r="B271" s="5"/>
      <c r="C271" s="5"/>
      <c r="D271" s="5"/>
      <c r="E271" s="5"/>
      <c r="F271" s="5"/>
      <c r="G271" s="5"/>
      <c r="H271" s="5"/>
      <c r="I271" s="5"/>
      <c r="J271" s="5"/>
      <c r="K271" s="5"/>
      <c r="L271" s="5"/>
    </row>
    <row r="272" spans="1:12" ht="12.75">
      <c r="A272" s="5"/>
      <c r="B272" s="5"/>
      <c r="C272" s="5"/>
      <c r="D272" s="5"/>
      <c r="E272" s="5"/>
      <c r="F272" s="5"/>
      <c r="G272" s="5"/>
      <c r="H272" s="5"/>
      <c r="I272" s="5"/>
      <c r="J272" s="5"/>
      <c r="K272" s="5"/>
      <c r="L272" s="5"/>
    </row>
    <row r="273" spans="1:12" ht="12.75">
      <c r="A273" s="5"/>
      <c r="B273" s="5"/>
      <c r="C273" s="5"/>
      <c r="D273" s="5"/>
      <c r="E273" s="5"/>
      <c r="F273" s="5"/>
      <c r="G273" s="5"/>
      <c r="H273" s="5"/>
      <c r="I273" s="5"/>
      <c r="J273" s="5"/>
      <c r="K273" s="5"/>
      <c r="L273" s="5"/>
    </row>
    <row r="274" spans="1:12" ht="12.75">
      <c r="A274" s="5"/>
      <c r="B274" s="5"/>
      <c r="C274" s="5"/>
      <c r="D274" s="5"/>
      <c r="E274" s="5"/>
      <c r="F274" s="5"/>
      <c r="G274" s="5"/>
      <c r="H274" s="5"/>
      <c r="I274" s="5"/>
      <c r="J274" s="5"/>
      <c r="K274" s="5"/>
      <c r="L274" s="5"/>
    </row>
    <row r="275" spans="1:12" ht="12.75">
      <c r="A275" s="5"/>
      <c r="B275" s="5"/>
      <c r="C275" s="5"/>
      <c r="D275" s="5"/>
      <c r="E275" s="5"/>
      <c r="F275" s="5"/>
      <c r="G275" s="5"/>
      <c r="H275" s="5"/>
      <c r="I275" s="5"/>
      <c r="J275" s="5"/>
      <c r="K275" s="5"/>
      <c r="L275" s="5"/>
    </row>
    <row r="276" spans="1:12" ht="12.75">
      <c r="A276" s="5"/>
      <c r="B276" s="5"/>
      <c r="C276" s="5"/>
      <c r="D276" s="5"/>
      <c r="E276" s="5"/>
      <c r="F276" s="5"/>
      <c r="G276" s="5"/>
      <c r="H276" s="5"/>
      <c r="I276" s="5"/>
      <c r="J276" s="5"/>
      <c r="K276" s="5"/>
      <c r="L276" s="5"/>
    </row>
    <row r="277" spans="1:12" ht="12.75">
      <c r="A277" s="5"/>
      <c r="B277" s="5"/>
      <c r="C277" s="5"/>
      <c r="D277" s="5"/>
      <c r="E277" s="5"/>
      <c r="F277" s="5"/>
      <c r="G277" s="5"/>
      <c r="H277" s="5"/>
      <c r="I277" s="5"/>
      <c r="J277" s="5"/>
      <c r="K277" s="5"/>
      <c r="L277" s="5"/>
    </row>
    <row r="278" spans="1:12" ht="12.75">
      <c r="A278" s="5"/>
      <c r="B278" s="5"/>
      <c r="C278" s="5"/>
      <c r="D278" s="5"/>
      <c r="E278" s="5"/>
      <c r="F278" s="5"/>
      <c r="G278" s="5"/>
      <c r="H278" s="5"/>
      <c r="I278" s="5"/>
      <c r="J278" s="5"/>
      <c r="K278" s="5"/>
      <c r="L278" s="5"/>
    </row>
    <row r="279" spans="1:12" ht="12.75">
      <c r="A279" s="5"/>
      <c r="B279" s="5"/>
      <c r="C279" s="5"/>
      <c r="D279" s="5"/>
      <c r="E279" s="5"/>
      <c r="F279" s="5"/>
      <c r="G279" s="5"/>
      <c r="H279" s="5"/>
      <c r="I279" s="5"/>
      <c r="J279" s="5"/>
      <c r="K279" s="5"/>
      <c r="L279" s="5"/>
    </row>
    <row r="280" spans="1:12" ht="12.75">
      <c r="A280" s="5"/>
      <c r="B280" s="5"/>
      <c r="C280" s="5"/>
      <c r="D280" s="5"/>
      <c r="E280" s="5"/>
      <c r="F280" s="5"/>
      <c r="G280" s="5"/>
      <c r="H280" s="5"/>
      <c r="I280" s="5"/>
      <c r="J280" s="5"/>
      <c r="K280" s="5"/>
      <c r="L280" s="5"/>
    </row>
    <row r="281" spans="1:12" ht="12.75">
      <c r="A281" s="5"/>
      <c r="B281" s="5"/>
      <c r="C281" s="5"/>
      <c r="D281" s="5"/>
      <c r="E281" s="5"/>
      <c r="F281" s="5"/>
      <c r="G281" s="5"/>
      <c r="H281" s="5"/>
      <c r="I281" s="5"/>
      <c r="J281" s="5"/>
      <c r="K281" s="5"/>
      <c r="L281" s="5"/>
    </row>
    <row r="282" spans="1:12" ht="12.75">
      <c r="A282" s="5"/>
      <c r="B282" s="5"/>
      <c r="C282" s="5"/>
      <c r="D282" s="5"/>
      <c r="E282" s="5"/>
      <c r="F282" s="5"/>
      <c r="G282" s="5"/>
      <c r="H282" s="5"/>
      <c r="I282" s="5"/>
      <c r="J282" s="5"/>
      <c r="K282" s="5"/>
      <c r="L282" s="5"/>
    </row>
    <row r="283" spans="1:12" ht="12.75">
      <c r="A283" s="5"/>
      <c r="B283" s="5"/>
      <c r="C283" s="5"/>
      <c r="D283" s="5"/>
      <c r="E283" s="5"/>
      <c r="F283" s="5"/>
      <c r="G283" s="5"/>
      <c r="H283" s="5"/>
      <c r="I283" s="5"/>
      <c r="J283" s="5"/>
      <c r="K283" s="5"/>
      <c r="L283" s="5"/>
    </row>
    <row r="284" spans="1:12" ht="12.75">
      <c r="A284" s="5"/>
      <c r="B284" s="5"/>
      <c r="C284" s="5"/>
      <c r="D284" s="5"/>
      <c r="E284" s="5"/>
      <c r="F284" s="5"/>
      <c r="G284" s="5"/>
      <c r="H284" s="5"/>
      <c r="I284" s="5"/>
      <c r="J284" s="5"/>
      <c r="K284" s="5"/>
      <c r="L284" s="5"/>
    </row>
    <row r="285" spans="1:12" ht="12.75">
      <c r="A285" s="5"/>
      <c r="B285" s="5"/>
      <c r="C285" s="5"/>
      <c r="D285" s="5"/>
      <c r="E285" s="5"/>
      <c r="F285" s="5"/>
      <c r="G285" s="5"/>
      <c r="H285" s="5"/>
      <c r="I285" s="5"/>
      <c r="J285" s="5"/>
      <c r="K285" s="5"/>
      <c r="L285" s="5"/>
    </row>
    <row r="286" spans="1:12" ht="12.75">
      <c r="A286" s="5"/>
      <c r="B286" s="5"/>
      <c r="C286" s="5"/>
      <c r="D286" s="5"/>
      <c r="E286" s="5"/>
      <c r="F286" s="5"/>
      <c r="G286" s="5"/>
      <c r="H286" s="5"/>
      <c r="I286" s="5"/>
      <c r="J286" s="5"/>
      <c r="K286" s="5"/>
      <c r="L286" s="5"/>
    </row>
    <row r="287" spans="1:12" ht="12.75">
      <c r="A287" s="5"/>
      <c r="B287" s="5"/>
      <c r="C287" s="5"/>
      <c r="D287" s="5"/>
      <c r="E287" s="5"/>
      <c r="F287" s="5"/>
      <c r="G287" s="5"/>
      <c r="H287" s="5"/>
      <c r="I287" s="5"/>
      <c r="J287" s="5"/>
      <c r="K287" s="5"/>
      <c r="L287" s="5"/>
    </row>
    <row r="288" spans="1:12" ht="12.75">
      <c r="A288" s="5"/>
      <c r="B288" s="5"/>
      <c r="C288" s="5"/>
      <c r="D288" s="5"/>
      <c r="E288" s="5"/>
      <c r="F288" s="5"/>
      <c r="G288" s="5"/>
      <c r="H288" s="5"/>
      <c r="I288" s="5"/>
      <c r="J288" s="5"/>
      <c r="K288" s="5"/>
      <c r="L288" s="5"/>
    </row>
    <row r="289" spans="1:12" ht="12.75">
      <c r="A289" s="5"/>
      <c r="B289" s="5"/>
      <c r="C289" s="5"/>
      <c r="D289" s="5"/>
      <c r="E289" s="5"/>
      <c r="F289" s="5"/>
      <c r="G289" s="5"/>
      <c r="H289" s="5"/>
      <c r="I289" s="5"/>
      <c r="J289" s="5"/>
      <c r="K289" s="5"/>
      <c r="L289" s="5"/>
    </row>
    <row r="290" spans="1:12" ht="12.75">
      <c r="A290" s="5"/>
      <c r="B290" s="5"/>
      <c r="C290" s="5"/>
      <c r="D290" s="5"/>
      <c r="E290" s="5"/>
      <c r="F290" s="5"/>
      <c r="G290" s="5"/>
      <c r="H290" s="5"/>
      <c r="I290" s="5"/>
      <c r="J290" s="5"/>
      <c r="K290" s="5"/>
      <c r="L290" s="5"/>
    </row>
    <row r="291" spans="1:12" ht="12.75">
      <c r="A291" s="5"/>
      <c r="B291" s="5"/>
      <c r="C291" s="5"/>
      <c r="D291" s="5"/>
      <c r="E291" s="5"/>
      <c r="F291" s="5"/>
      <c r="G291" s="5"/>
      <c r="H291" s="5"/>
      <c r="I291" s="5"/>
      <c r="J291" s="5"/>
      <c r="K291" s="5"/>
      <c r="L291" s="5"/>
    </row>
    <row r="292" spans="1:12" ht="12.75">
      <c r="A292" s="5"/>
      <c r="B292" s="5"/>
      <c r="C292" s="5"/>
      <c r="D292" s="5"/>
      <c r="E292" s="5"/>
      <c r="F292" s="5"/>
      <c r="G292" s="5"/>
      <c r="H292" s="5"/>
      <c r="I292" s="5"/>
      <c r="J292" s="5"/>
      <c r="K292" s="5"/>
      <c r="L292" s="5"/>
    </row>
    <row r="293" spans="1:12" ht="12.75">
      <c r="A293" s="5"/>
      <c r="B293" s="5"/>
      <c r="C293" s="5"/>
      <c r="D293" s="5"/>
      <c r="E293" s="5"/>
      <c r="F293" s="5"/>
      <c r="G293" s="5"/>
      <c r="H293" s="5"/>
      <c r="I293" s="5"/>
      <c r="J293" s="5"/>
      <c r="K293" s="5"/>
      <c r="L293" s="5"/>
    </row>
    <row r="294" spans="1:12" ht="12.75">
      <c r="A294" s="5"/>
      <c r="B294" s="5"/>
      <c r="C294" s="5"/>
      <c r="D294" s="5"/>
      <c r="E294" s="5"/>
      <c r="F294" s="5"/>
      <c r="G294" s="5"/>
      <c r="H294" s="5"/>
      <c r="I294" s="5"/>
      <c r="J294" s="5"/>
      <c r="K294" s="5"/>
      <c r="L294" s="5"/>
    </row>
    <row r="295" spans="1:12" ht="12.75">
      <c r="A295" s="5"/>
      <c r="B295" s="5"/>
      <c r="C295" s="5"/>
      <c r="D295" s="5"/>
      <c r="E295" s="5"/>
      <c r="F295" s="5"/>
      <c r="G295" s="5"/>
      <c r="H295" s="5"/>
      <c r="I295" s="5"/>
      <c r="J295" s="5"/>
      <c r="K295" s="5"/>
      <c r="L295" s="5"/>
    </row>
    <row r="296" spans="1:12" ht="12.75">
      <c r="A296" s="5"/>
      <c r="B296" s="5"/>
      <c r="C296" s="5"/>
      <c r="D296" s="5"/>
      <c r="E296" s="5"/>
      <c r="F296" s="5"/>
      <c r="G296" s="5"/>
      <c r="H296" s="5"/>
      <c r="I296" s="5"/>
      <c r="J296" s="5"/>
      <c r="K296" s="5"/>
      <c r="L296" s="5"/>
    </row>
    <row r="297" spans="1:12" ht="12.75">
      <c r="A297" s="5"/>
      <c r="B297" s="5"/>
      <c r="C297" s="5"/>
      <c r="D297" s="5"/>
      <c r="E297" s="5"/>
      <c r="F297" s="5"/>
      <c r="G297" s="5"/>
      <c r="H297" s="5"/>
      <c r="I297" s="5"/>
      <c r="J297" s="5"/>
      <c r="K297" s="5"/>
      <c r="L297" s="5"/>
    </row>
    <row r="298" spans="1:12" ht="12.75">
      <c r="A298" s="5"/>
      <c r="B298" s="5"/>
      <c r="C298" s="5"/>
      <c r="D298" s="5"/>
      <c r="E298" s="5"/>
      <c r="F298" s="5"/>
      <c r="G298" s="5"/>
      <c r="H298" s="5"/>
      <c r="I298" s="5"/>
      <c r="J298" s="5"/>
      <c r="K298" s="5"/>
      <c r="L298" s="5"/>
    </row>
    <row r="299" spans="1:12" ht="12.75">
      <c r="A299" s="5"/>
      <c r="B299" s="5"/>
      <c r="C299" s="5"/>
      <c r="D299" s="5"/>
      <c r="E299" s="5"/>
      <c r="F299" s="5"/>
      <c r="G299" s="5"/>
      <c r="H299" s="5"/>
      <c r="I299" s="5"/>
      <c r="J299" s="5"/>
      <c r="K299" s="5"/>
      <c r="L299" s="5"/>
    </row>
    <row r="300" spans="1:12" ht="12.75">
      <c r="A300" s="5"/>
      <c r="B300" s="5"/>
      <c r="C300" s="5"/>
      <c r="D300" s="5"/>
      <c r="E300" s="5"/>
      <c r="F300" s="5"/>
      <c r="G300" s="5"/>
      <c r="H300" s="5"/>
      <c r="I300" s="5"/>
      <c r="J300" s="5"/>
      <c r="K300" s="5"/>
      <c r="L300" s="5"/>
    </row>
    <row r="301" spans="1:12" ht="12.75">
      <c r="A301" s="5"/>
      <c r="B301" s="5"/>
      <c r="C301" s="5"/>
      <c r="D301" s="5"/>
      <c r="E301" s="5"/>
      <c r="F301" s="5"/>
      <c r="G301" s="5"/>
      <c r="H301" s="5"/>
      <c r="I301" s="5"/>
      <c r="J301" s="5"/>
      <c r="K301" s="5"/>
      <c r="L301" s="5"/>
    </row>
    <row r="302" spans="1:12" ht="12.75">
      <c r="A302" s="5"/>
      <c r="B302" s="5"/>
      <c r="C302" s="5"/>
      <c r="D302" s="5"/>
      <c r="E302" s="5"/>
      <c r="F302" s="5"/>
      <c r="G302" s="5"/>
      <c r="H302" s="5"/>
      <c r="I302" s="5"/>
      <c r="J302" s="5"/>
      <c r="K302" s="5"/>
      <c r="L302" s="5"/>
    </row>
    <row r="303" spans="1:12" ht="12.75">
      <c r="A303" s="5"/>
      <c r="B303" s="5"/>
      <c r="C303" s="5"/>
      <c r="D303" s="5"/>
      <c r="E303" s="5"/>
      <c r="F303" s="5"/>
      <c r="G303" s="5"/>
      <c r="H303" s="5"/>
      <c r="I303" s="5"/>
      <c r="J303" s="5"/>
      <c r="K303" s="5"/>
      <c r="L303" s="5"/>
    </row>
    <row r="304" spans="1:12" ht="12.75">
      <c r="A304" s="5"/>
      <c r="B304" s="5"/>
      <c r="C304" s="5"/>
      <c r="D304" s="5"/>
      <c r="E304" s="5"/>
      <c r="F304" s="5"/>
      <c r="G304" s="5"/>
      <c r="H304" s="5"/>
      <c r="I304" s="5"/>
      <c r="J304" s="5"/>
      <c r="K304" s="5"/>
      <c r="L304" s="5"/>
    </row>
    <row r="305" spans="1:12" ht="12.75">
      <c r="A305" s="5"/>
      <c r="B305" s="5"/>
      <c r="C305" s="5"/>
      <c r="D305" s="5"/>
      <c r="E305" s="5"/>
      <c r="F305" s="5"/>
      <c r="G305" s="5"/>
      <c r="H305" s="5"/>
      <c r="I305" s="5"/>
      <c r="J305" s="5"/>
      <c r="K305" s="5"/>
      <c r="L305" s="5"/>
    </row>
    <row r="306" spans="1:12" ht="12.75">
      <c r="A306" s="5"/>
      <c r="B306" s="5"/>
      <c r="C306" s="5"/>
      <c r="D306" s="5"/>
      <c r="E306" s="5"/>
      <c r="F306" s="5"/>
      <c r="G306" s="5"/>
      <c r="H306" s="5"/>
      <c r="I306" s="5"/>
      <c r="J306" s="5"/>
      <c r="K306" s="5"/>
      <c r="L306" s="5"/>
    </row>
    <row r="307" spans="1:12" ht="12.75">
      <c r="A307" s="5"/>
      <c r="B307" s="5"/>
      <c r="C307" s="5"/>
      <c r="D307" s="5"/>
      <c r="E307" s="5"/>
      <c r="F307" s="5"/>
      <c r="G307" s="5"/>
      <c r="H307" s="5"/>
      <c r="I307" s="5"/>
      <c r="J307" s="5"/>
      <c r="K307" s="5"/>
      <c r="L307" s="5"/>
    </row>
    <row r="308" spans="1:12" ht="12.75">
      <c r="A308" s="5"/>
      <c r="B308" s="5"/>
      <c r="C308" s="5"/>
      <c r="D308" s="5"/>
      <c r="E308" s="5"/>
      <c r="F308" s="5"/>
      <c r="G308" s="5"/>
      <c r="H308" s="5"/>
      <c r="I308" s="5"/>
      <c r="J308" s="5"/>
      <c r="K308" s="5"/>
      <c r="L308" s="5"/>
    </row>
    <row r="309" spans="1:12" ht="12.75">
      <c r="A309" s="5"/>
      <c r="B309" s="5"/>
      <c r="C309" s="5"/>
      <c r="D309" s="5"/>
      <c r="E309" s="5"/>
      <c r="F309" s="5"/>
      <c r="G309" s="5"/>
      <c r="H309" s="5"/>
      <c r="I309" s="5"/>
      <c r="J309" s="5"/>
      <c r="K309" s="5"/>
      <c r="L309" s="5"/>
    </row>
    <row r="310" spans="1:12" ht="12.75">
      <c r="A310" s="5"/>
      <c r="B310" s="5"/>
      <c r="C310" s="5"/>
      <c r="D310" s="5"/>
      <c r="E310" s="5"/>
      <c r="F310" s="5"/>
      <c r="G310" s="5"/>
      <c r="H310" s="5"/>
      <c r="I310" s="5"/>
      <c r="J310" s="5"/>
      <c r="K310" s="5"/>
      <c r="L310" s="5"/>
    </row>
    <row r="311" spans="1:12" ht="12.75">
      <c r="A311" s="5"/>
      <c r="B311" s="5"/>
      <c r="C311" s="5"/>
      <c r="D311" s="5"/>
      <c r="E311" s="5"/>
      <c r="F311" s="5"/>
      <c r="G311" s="5"/>
      <c r="H311" s="5"/>
      <c r="I311" s="5"/>
      <c r="J311" s="5"/>
      <c r="K311" s="5"/>
      <c r="L311" s="5"/>
    </row>
  </sheetData>
  <sheetProtection sheet="1" objects="1" scenarios="1"/>
  <mergeCells count="5">
    <mergeCell ref="D28:J28"/>
    <mergeCell ref="D42:K42"/>
    <mergeCell ref="D31:J31"/>
    <mergeCell ref="D36:K36"/>
    <mergeCell ref="D39:K39"/>
  </mergeCells>
  <printOptions/>
  <pageMargins left="0.75" right="0.75" top="1" bottom="1" header="0.5" footer="0.5"/>
  <pageSetup fitToHeight="1" fitToWidth="1" horizontalDpi="600" verticalDpi="600" orientation="landscape" scale="56" r:id="rId2"/>
  <drawing r:id="rId1"/>
</worksheet>
</file>

<file path=xl/worksheets/sheet11.xml><?xml version="1.0" encoding="utf-8"?>
<worksheet xmlns="http://schemas.openxmlformats.org/spreadsheetml/2006/main" xmlns:r="http://schemas.openxmlformats.org/officeDocument/2006/relationships">
  <sheetPr codeName="Sheet6">
    <tabColor indexed="12"/>
    <pageSetUpPr fitToPage="1"/>
  </sheetPr>
  <dimension ref="A1:N29"/>
  <sheetViews>
    <sheetView showGridLines="0" showRowColHeaders="0" showZeros="0" workbookViewId="0" topLeftCell="A1">
      <selection activeCell="C8" sqref="C8"/>
    </sheetView>
  </sheetViews>
  <sheetFormatPr defaultColWidth="9.140625" defaultRowHeight="12.75"/>
  <cols>
    <col min="1" max="1" width="5.7109375" style="0" customWidth="1"/>
    <col min="2" max="2" width="17.8515625" style="0" customWidth="1"/>
    <col min="3" max="4" width="16.7109375" style="0" customWidth="1"/>
    <col min="5" max="8" width="12.7109375" style="0" customWidth="1"/>
    <col min="9" max="9" width="9.7109375" style="0" customWidth="1"/>
    <col min="10" max="10" width="9.421875" style="0" customWidth="1"/>
    <col min="11" max="11" width="9.7109375" style="0" customWidth="1"/>
  </cols>
  <sheetData>
    <row r="1" spans="1:11" ht="15.75">
      <c r="A1" s="10"/>
      <c r="B1" s="58" t="s">
        <v>0</v>
      </c>
      <c r="C1" s="59" t="str">
        <f>'Project Costs'!B1</f>
        <v>&lt;enter agency name here&gt;</v>
      </c>
      <c r="D1" s="10"/>
      <c r="E1" s="10"/>
      <c r="F1" s="10"/>
      <c r="G1" s="10"/>
      <c r="H1" s="10"/>
      <c r="I1" s="10"/>
      <c r="J1" s="10"/>
      <c r="K1" s="10"/>
    </row>
    <row r="2" spans="1:11" ht="15.75">
      <c r="A2" s="10"/>
      <c r="B2" s="58" t="s">
        <v>2</v>
      </c>
      <c r="C2" s="59" t="str">
        <f>'Project Costs'!B2</f>
        <v>&lt;enter project title here&gt;</v>
      </c>
      <c r="D2" s="10"/>
      <c r="E2" s="10"/>
      <c r="F2" s="10"/>
      <c r="G2" s="10"/>
      <c r="H2" s="10"/>
      <c r="I2" s="10"/>
      <c r="J2" s="10"/>
      <c r="K2" s="10"/>
    </row>
    <row r="3" spans="1:11" ht="15.75">
      <c r="A3" s="10"/>
      <c r="B3" s="58" t="s">
        <v>4</v>
      </c>
      <c r="C3" s="59" t="str">
        <f>'Project Costs'!B3</f>
        <v>&lt;enter budget number here&gt;</v>
      </c>
      <c r="D3" s="10"/>
      <c r="E3" s="10"/>
      <c r="F3" s="10"/>
      <c r="G3" s="10"/>
      <c r="H3" s="10"/>
      <c r="I3" s="10"/>
      <c r="J3" s="10"/>
      <c r="K3" s="10"/>
    </row>
    <row r="4" spans="1:11" ht="15.75">
      <c r="A4" s="10"/>
      <c r="B4" s="58" t="s">
        <v>60</v>
      </c>
      <c r="C4" s="60" t="str">
        <f>'Project Costs'!B4</f>
        <v>Year</v>
      </c>
      <c r="D4" s="61"/>
      <c r="E4" s="10"/>
      <c r="F4" s="62"/>
      <c r="G4" s="10"/>
      <c r="H4" s="10"/>
      <c r="I4" s="10"/>
      <c r="J4" s="10"/>
      <c r="K4" s="62"/>
    </row>
    <row r="5" spans="1:11" ht="12.75">
      <c r="A5" s="10"/>
      <c r="B5" s="10"/>
      <c r="C5" s="10"/>
      <c r="D5" s="10"/>
      <c r="E5" s="10"/>
      <c r="F5" s="10"/>
      <c r="G5" s="10"/>
      <c r="H5" s="10"/>
      <c r="I5" s="10"/>
      <c r="J5" s="10"/>
      <c r="K5" s="10"/>
    </row>
    <row r="6" spans="1:11" ht="12.75">
      <c r="A6" s="10"/>
      <c r="B6" s="10"/>
      <c r="C6" s="10"/>
      <c r="D6" s="10"/>
      <c r="E6" s="10"/>
      <c r="F6" s="10"/>
      <c r="G6" s="10"/>
      <c r="H6" s="10"/>
      <c r="I6" s="10"/>
      <c r="J6" s="10"/>
      <c r="K6" s="10"/>
    </row>
    <row r="7" spans="1:11" ht="19.5">
      <c r="A7" s="199" t="s">
        <v>61</v>
      </c>
      <c r="B7" s="200"/>
      <c r="C7" s="200"/>
      <c r="D7" s="201"/>
      <c r="E7" s="197" t="s">
        <v>62</v>
      </c>
      <c r="F7" s="198"/>
      <c r="G7" s="198"/>
      <c r="H7" s="198"/>
      <c r="I7" s="198"/>
      <c r="J7" s="198"/>
      <c r="K7" s="198"/>
    </row>
    <row r="8" spans="1:14" ht="125.25">
      <c r="A8" s="63"/>
      <c r="B8" s="64" t="s">
        <v>63</v>
      </c>
      <c r="C8" s="65">
        <v>38852</v>
      </c>
      <c r="D8" s="66">
        <v>0.0514</v>
      </c>
      <c r="E8" s="67" t="s">
        <v>64</v>
      </c>
      <c r="F8" s="67" t="s">
        <v>65</v>
      </c>
      <c r="G8" s="67" t="s">
        <v>66</v>
      </c>
      <c r="H8" s="67" t="s">
        <v>67</v>
      </c>
      <c r="I8" s="67" t="s">
        <v>68</v>
      </c>
      <c r="J8" s="67" t="s">
        <v>69</v>
      </c>
      <c r="K8" s="67" t="s">
        <v>70</v>
      </c>
      <c r="L8" s="68"/>
      <c r="M8" s="35"/>
      <c r="N8" s="35"/>
    </row>
    <row r="9" spans="1:12" ht="12.75">
      <c r="A9" s="69" t="s">
        <v>8</v>
      </c>
      <c r="B9" s="70" t="s">
        <v>9</v>
      </c>
      <c r="C9" s="70" t="s">
        <v>26</v>
      </c>
      <c r="D9" s="71" t="s">
        <v>71</v>
      </c>
      <c r="E9" s="72"/>
      <c r="F9" s="72"/>
      <c r="G9" s="72"/>
      <c r="H9" s="72"/>
      <c r="I9" s="72"/>
      <c r="J9" s="72"/>
      <c r="K9" s="72"/>
      <c r="L9" s="35"/>
    </row>
    <row r="10" spans="1:12" ht="15" customHeight="1">
      <c r="A10" s="73" t="str">
        <f>'Project Costs'!B4</f>
        <v>Year</v>
      </c>
      <c r="B10" s="74">
        <f>-'Project Costs'!B$23</f>
        <v>0</v>
      </c>
      <c r="C10" s="74">
        <f>'Project Benefits'!B19</f>
        <v>0</v>
      </c>
      <c r="D10" s="74">
        <f aca="true" t="shared" si="0" ref="D10:D19">B10+C10</f>
        <v>0</v>
      </c>
      <c r="E10" s="77" t="e">
        <f>(SUM($B10:$B10)+SUM($C10:$C10))/(-SUM($B10:$B10))</f>
        <v>#DIV/0!</v>
      </c>
      <c r="F10" s="75">
        <f>B10</f>
        <v>0</v>
      </c>
      <c r="G10" s="76">
        <f>C10</f>
        <v>0</v>
      </c>
      <c r="H10" s="76">
        <f>D10</f>
        <v>0</v>
      </c>
      <c r="I10" s="77" t="e">
        <f aca="true" t="shared" si="1" ref="I10:I20">(G10+F10)/(-F10)</f>
        <v>#DIV/0!</v>
      </c>
      <c r="J10" s="77" t="e">
        <f aca="true" t="shared" si="2" ref="J10:J20">G10/-F10</f>
        <v>#DIV/0!</v>
      </c>
      <c r="K10" s="78" t="str">
        <f>IF(ISERROR(IRR($D$10:D10)),"NA",IRR($D$10:D10))</f>
        <v>NA</v>
      </c>
      <c r="L10" s="77" t="e">
        <f>AND(J10&gt;0.999999999)</f>
        <v>#DIV/0!</v>
      </c>
    </row>
    <row r="11" spans="1:12" ht="15" customHeight="1">
      <c r="A11" s="73" t="e">
        <f aca="true" t="shared" si="3" ref="A11:A19">A10+1</f>
        <v>#VALUE!</v>
      </c>
      <c r="B11" s="74">
        <f>-'Project Costs'!C$23</f>
        <v>0</v>
      </c>
      <c r="C11" s="74">
        <f>'Project Benefits'!C19</f>
        <v>0</v>
      </c>
      <c r="D11" s="74">
        <f t="shared" si="0"/>
        <v>0</v>
      </c>
      <c r="E11" s="77" t="e">
        <f>(SUM($B$10:$B11)+SUM($C$10:$C11))/(-SUM($B$10:$B11))</f>
        <v>#DIV/0!</v>
      </c>
      <c r="F11" s="75">
        <f>NPV($D$8,$B$11:B11)+$B$10</f>
        <v>0</v>
      </c>
      <c r="G11" s="76">
        <f>NPV($D$8,$C$11:C11)+$C$10</f>
        <v>0</v>
      </c>
      <c r="H11" s="76">
        <f>NPV($D$8,$D$11:D11)+$D$10</f>
        <v>0</v>
      </c>
      <c r="I11" s="77" t="e">
        <f t="shared" si="1"/>
        <v>#DIV/0!</v>
      </c>
      <c r="J11" s="77" t="e">
        <f t="shared" si="2"/>
        <v>#DIV/0!</v>
      </c>
      <c r="K11" s="78" t="str">
        <f>IF(ISERROR(IRR($D$10:D11)),"NA",IRR($D$10:D11))</f>
        <v>NA</v>
      </c>
      <c r="L11" s="77" t="e">
        <f aca="true" t="shared" si="4" ref="L11:L19">AND(J11&gt;=1,J10&lt;1,J12&gt;=1)</f>
        <v>#DIV/0!</v>
      </c>
    </row>
    <row r="12" spans="1:12" ht="15" customHeight="1">
      <c r="A12" s="73" t="e">
        <f t="shared" si="3"/>
        <v>#VALUE!</v>
      </c>
      <c r="B12" s="74">
        <f>-'Project Costs'!D$23</f>
        <v>0</v>
      </c>
      <c r="C12" s="74">
        <f>'Project Benefits'!D19</f>
        <v>0</v>
      </c>
      <c r="D12" s="74">
        <f t="shared" si="0"/>
        <v>0</v>
      </c>
      <c r="E12" s="77" t="e">
        <f>(SUM($B$10:$B12)+SUM($C$10:$C12))/(-SUM($B$10:$B12))</f>
        <v>#DIV/0!</v>
      </c>
      <c r="F12" s="75">
        <f>NPV($D$8,$B$11:B12)+$B$10</f>
        <v>0</v>
      </c>
      <c r="G12" s="76">
        <f>NPV($D$8,$C$11:C12)+$C$10</f>
        <v>0</v>
      </c>
      <c r="H12" s="76">
        <f>NPV($D$8,$D$11:D12)+$D$10</f>
        <v>0</v>
      </c>
      <c r="I12" s="77" t="e">
        <f t="shared" si="1"/>
        <v>#DIV/0!</v>
      </c>
      <c r="J12" s="77" t="e">
        <f t="shared" si="2"/>
        <v>#DIV/0!</v>
      </c>
      <c r="K12" s="78" t="str">
        <f>IF(ISERROR(IRR($D$10:D12)),"NA",IRR($D$10:D12))</f>
        <v>NA</v>
      </c>
      <c r="L12" s="77" t="e">
        <f t="shared" si="4"/>
        <v>#DIV/0!</v>
      </c>
    </row>
    <row r="13" spans="1:12" ht="15" customHeight="1">
      <c r="A13" s="73" t="e">
        <f t="shared" si="3"/>
        <v>#VALUE!</v>
      </c>
      <c r="B13" s="74">
        <f>-'Project Costs'!E$23</f>
        <v>0</v>
      </c>
      <c r="C13" s="74">
        <f>'Project Benefits'!E19</f>
        <v>0</v>
      </c>
      <c r="D13" s="74">
        <f t="shared" si="0"/>
        <v>0</v>
      </c>
      <c r="E13" s="77" t="e">
        <f>(SUM($B$10:$B13)+SUM($C$10:$C13))/(-SUM($B$10:$B13))</f>
        <v>#DIV/0!</v>
      </c>
      <c r="F13" s="75">
        <f>NPV($D$8,$B$11:B13)+$B$10</f>
        <v>0</v>
      </c>
      <c r="G13" s="76">
        <f>NPV($D$8,$C$11:C13)+$C$10</f>
        <v>0</v>
      </c>
      <c r="H13" s="76">
        <f>NPV($D$8,$D$11:D13)+$D$10</f>
        <v>0</v>
      </c>
      <c r="I13" s="77" t="e">
        <f t="shared" si="1"/>
        <v>#DIV/0!</v>
      </c>
      <c r="J13" s="77" t="e">
        <f t="shared" si="2"/>
        <v>#DIV/0!</v>
      </c>
      <c r="K13" s="78" t="str">
        <f>IF(ISERROR(IRR($D$10:D13)),"NA",IRR($D$10:D13))</f>
        <v>NA</v>
      </c>
      <c r="L13" s="77" t="e">
        <f t="shared" si="4"/>
        <v>#DIV/0!</v>
      </c>
    </row>
    <row r="14" spans="1:12" ht="15" customHeight="1">
      <c r="A14" s="73" t="e">
        <f t="shared" si="3"/>
        <v>#VALUE!</v>
      </c>
      <c r="B14" s="74">
        <f>-'Project Costs'!F$23</f>
        <v>0</v>
      </c>
      <c r="C14" s="74">
        <f>'Project Benefits'!F19</f>
        <v>0</v>
      </c>
      <c r="D14" s="74">
        <f t="shared" si="0"/>
        <v>0</v>
      </c>
      <c r="E14" s="77" t="e">
        <f>(SUM($B$10:$B14)+SUM($C$10:$C14))/(-SUM($B$10:$B14))</f>
        <v>#DIV/0!</v>
      </c>
      <c r="F14" s="75">
        <f>NPV($D$8,$B$11:B14)+$B$10</f>
        <v>0</v>
      </c>
      <c r="G14" s="76">
        <f>NPV($D$8,$C$11:C14)+$C$10</f>
        <v>0</v>
      </c>
      <c r="H14" s="76">
        <f>NPV($D$8,$D$11:D14)+$D$10</f>
        <v>0</v>
      </c>
      <c r="I14" s="77" t="e">
        <f t="shared" si="1"/>
        <v>#DIV/0!</v>
      </c>
      <c r="J14" s="77" t="e">
        <f t="shared" si="2"/>
        <v>#DIV/0!</v>
      </c>
      <c r="K14" s="78" t="str">
        <f>IF(ISERROR(IRR($D$10:D14)),"NA",IRR($D$10:D14))</f>
        <v>NA</v>
      </c>
      <c r="L14" s="77" t="e">
        <f t="shared" si="4"/>
        <v>#DIV/0!</v>
      </c>
    </row>
    <row r="15" spans="1:12" ht="15" customHeight="1">
      <c r="A15" s="73" t="e">
        <f t="shared" si="3"/>
        <v>#VALUE!</v>
      </c>
      <c r="B15" s="74">
        <f>-'Project Costs'!G$23</f>
        <v>0</v>
      </c>
      <c r="C15" s="74">
        <f>'Project Benefits'!G19</f>
        <v>0</v>
      </c>
      <c r="D15" s="74">
        <f t="shared" si="0"/>
        <v>0</v>
      </c>
      <c r="E15" s="77" t="e">
        <f>(SUM($B$10:$B15)+SUM($C$10:$C15))/(-SUM($B$10:$B15))</f>
        <v>#DIV/0!</v>
      </c>
      <c r="F15" s="75">
        <f>NPV($D$8,$B$11:B15)+$B$10</f>
        <v>0</v>
      </c>
      <c r="G15" s="76">
        <f>NPV($D$8,$C$11:C15)+$C$10</f>
        <v>0</v>
      </c>
      <c r="H15" s="76">
        <f>NPV($D$8,$D$11:D15)+$D$10</f>
        <v>0</v>
      </c>
      <c r="I15" s="77" t="e">
        <f t="shared" si="1"/>
        <v>#DIV/0!</v>
      </c>
      <c r="J15" s="77" t="e">
        <f t="shared" si="2"/>
        <v>#DIV/0!</v>
      </c>
      <c r="K15" s="78" t="str">
        <f>IF(ISERROR(IRR($D$10:D15)),"NA",IRR($D$10:D15))</f>
        <v>NA</v>
      </c>
      <c r="L15" s="77" t="e">
        <f t="shared" si="4"/>
        <v>#DIV/0!</v>
      </c>
    </row>
    <row r="16" spans="1:12" ht="15" customHeight="1">
      <c r="A16" s="73" t="e">
        <f t="shared" si="3"/>
        <v>#VALUE!</v>
      </c>
      <c r="B16" s="74">
        <f>-'Project Costs'!H$23</f>
        <v>0</v>
      </c>
      <c r="C16" s="74">
        <f>'Project Benefits'!H19</f>
        <v>0</v>
      </c>
      <c r="D16" s="74">
        <f t="shared" si="0"/>
        <v>0</v>
      </c>
      <c r="E16" s="77" t="e">
        <f>(SUM($B$10:$B16)+SUM($C$10:$C16))/(-SUM($B$10:$B16))</f>
        <v>#DIV/0!</v>
      </c>
      <c r="F16" s="75">
        <f>NPV($D$8,$B$11:B16)+$B$10</f>
        <v>0</v>
      </c>
      <c r="G16" s="76">
        <f>NPV($D$8,$C$11:C16)+$C$10</f>
        <v>0</v>
      </c>
      <c r="H16" s="76">
        <f>NPV($D$8,$D$11:D16)+$D$10</f>
        <v>0</v>
      </c>
      <c r="I16" s="77" t="e">
        <f t="shared" si="1"/>
        <v>#DIV/0!</v>
      </c>
      <c r="J16" s="77" t="e">
        <f t="shared" si="2"/>
        <v>#DIV/0!</v>
      </c>
      <c r="K16" s="78" t="str">
        <f>IF(ISERROR(IRR($D$10:D16)),"NA",IRR($D$10:D16))</f>
        <v>NA</v>
      </c>
      <c r="L16" s="77" t="e">
        <f t="shared" si="4"/>
        <v>#DIV/0!</v>
      </c>
    </row>
    <row r="17" spans="1:12" ht="15" customHeight="1">
      <c r="A17" s="73" t="e">
        <f t="shared" si="3"/>
        <v>#VALUE!</v>
      </c>
      <c r="B17" s="74">
        <f>-'Project Costs'!I$23</f>
        <v>0</v>
      </c>
      <c r="C17" s="74">
        <f>'Project Benefits'!I19</f>
        <v>0</v>
      </c>
      <c r="D17" s="74">
        <f t="shared" si="0"/>
        <v>0</v>
      </c>
      <c r="E17" s="77" t="e">
        <f>(SUM($B$10:$B17)+SUM($C$10:$C17))/(-SUM($B$10:$B17))</f>
        <v>#DIV/0!</v>
      </c>
      <c r="F17" s="75">
        <f>NPV($D$8,$B$11:B17)+$B$10</f>
        <v>0</v>
      </c>
      <c r="G17" s="76">
        <f>NPV($D$8,$C$11:C17)+$C$10</f>
        <v>0</v>
      </c>
      <c r="H17" s="76">
        <f>NPV($D$8,$D$11:D17)+$D$10</f>
        <v>0</v>
      </c>
      <c r="I17" s="77" t="e">
        <f t="shared" si="1"/>
        <v>#DIV/0!</v>
      </c>
      <c r="J17" s="77" t="e">
        <f t="shared" si="2"/>
        <v>#DIV/0!</v>
      </c>
      <c r="K17" s="78" t="str">
        <f>IF(ISERROR(IRR($D$10:D17)),"NA",IRR($D$10:D17))</f>
        <v>NA</v>
      </c>
      <c r="L17" s="77" t="e">
        <f t="shared" si="4"/>
        <v>#DIV/0!</v>
      </c>
    </row>
    <row r="18" spans="1:12" ht="15" customHeight="1">
      <c r="A18" s="73" t="e">
        <f t="shared" si="3"/>
        <v>#VALUE!</v>
      </c>
      <c r="B18" s="74">
        <f>-'Project Costs'!J$23</f>
        <v>0</v>
      </c>
      <c r="C18" s="74">
        <f>'Project Benefits'!J19</f>
        <v>0</v>
      </c>
      <c r="D18" s="74">
        <f t="shared" si="0"/>
        <v>0</v>
      </c>
      <c r="E18" s="77" t="e">
        <f>(SUM($B$10:$B18)+SUM($C$10:$C18))/(-SUM($B$10:$B18))</f>
        <v>#DIV/0!</v>
      </c>
      <c r="F18" s="75">
        <f>NPV($D$8,$B$11:B18)+$B$10</f>
        <v>0</v>
      </c>
      <c r="G18" s="76">
        <f>NPV($D$8,$C$11:C18)+$C$10</f>
        <v>0</v>
      </c>
      <c r="H18" s="76">
        <f>NPV($D$8,$D$11:D18)+$D$10</f>
        <v>0</v>
      </c>
      <c r="I18" s="77" t="e">
        <f t="shared" si="1"/>
        <v>#DIV/0!</v>
      </c>
      <c r="J18" s="77" t="e">
        <f t="shared" si="2"/>
        <v>#DIV/0!</v>
      </c>
      <c r="K18" s="78" t="str">
        <f>IF(ISERROR(IRR($D$10:D18)),"NA",IRR($D$10:D18))</f>
        <v>NA</v>
      </c>
      <c r="L18" s="77" t="e">
        <f t="shared" si="4"/>
        <v>#DIV/0!</v>
      </c>
    </row>
    <row r="19" spans="1:12" ht="15" customHeight="1">
      <c r="A19" s="73" t="e">
        <f t="shared" si="3"/>
        <v>#VALUE!</v>
      </c>
      <c r="B19" s="74">
        <f>-'Project Costs'!K$23</f>
        <v>0</v>
      </c>
      <c r="C19" s="74">
        <f>'Project Benefits'!K19</f>
        <v>0</v>
      </c>
      <c r="D19" s="74">
        <f t="shared" si="0"/>
        <v>0</v>
      </c>
      <c r="E19" s="77" t="e">
        <f>(SUM($B$10:$B19)+SUM($C$10:$C19))/(-SUM($B$10:$B19))</f>
        <v>#DIV/0!</v>
      </c>
      <c r="F19" s="75">
        <f>NPV($D$8,$B$11:B19)+$B$10</f>
        <v>0</v>
      </c>
      <c r="G19" s="76">
        <f>NPV($D$8,$C$11:C19)+$C$10</f>
        <v>0</v>
      </c>
      <c r="H19" s="76">
        <f>NPV($D$8,$D$11:D19)+$D$10</f>
        <v>0</v>
      </c>
      <c r="I19" s="77" t="e">
        <f t="shared" si="1"/>
        <v>#DIV/0!</v>
      </c>
      <c r="J19" s="77" t="e">
        <f t="shared" si="2"/>
        <v>#DIV/0!</v>
      </c>
      <c r="K19" s="78" t="str">
        <f>IF(ISERROR(IRR($D$10:D19)),"NA",IRR($D$10:D19))</f>
        <v>NA</v>
      </c>
      <c r="L19" s="77" t="e">
        <f t="shared" si="4"/>
        <v>#DIV/0!</v>
      </c>
    </row>
    <row r="20" spans="1:11" ht="15" customHeight="1">
      <c r="A20" s="79"/>
      <c r="B20" s="80">
        <f>SUM(B10:B19)</f>
        <v>0</v>
      </c>
      <c r="C20" s="80">
        <f>SUM(C10:C19)</f>
        <v>0</v>
      </c>
      <c r="D20" s="81"/>
      <c r="E20" s="84" t="e">
        <f>(B20+C20)/(-B20)</f>
        <v>#DIV/0!</v>
      </c>
      <c r="F20" s="82">
        <f>NPV(D8,B11:B19)+B10</f>
        <v>0</v>
      </c>
      <c r="G20" s="83">
        <f>NPV(D8,C11:C19)+C10</f>
        <v>0</v>
      </c>
      <c r="H20" s="83">
        <f>NPV(D8,D11:D19)+D10</f>
        <v>0</v>
      </c>
      <c r="I20" s="84" t="e">
        <f t="shared" si="1"/>
        <v>#DIV/0!</v>
      </c>
      <c r="J20" s="84" t="e">
        <f t="shared" si="2"/>
        <v>#DIV/0!</v>
      </c>
      <c r="K20" s="85" t="str">
        <f>IF(ISERROR(IRR(D10:D19)),"NA",IRR(D10:D19))</f>
        <v>NA</v>
      </c>
    </row>
    <row r="21" spans="1:11" ht="12.75">
      <c r="A21" s="86"/>
      <c r="B21" s="10"/>
      <c r="E21" s="87"/>
      <c r="F21" s="10"/>
      <c r="G21" s="10"/>
      <c r="H21" s="10"/>
      <c r="I21" s="10"/>
      <c r="J21" s="10"/>
      <c r="K21" s="10"/>
    </row>
    <row r="22" spans="1:11" ht="12.75">
      <c r="A22" s="10"/>
      <c r="B22" s="10"/>
      <c r="C22" s="10"/>
      <c r="E22" s="88"/>
      <c r="F22" s="10"/>
      <c r="G22" s="10"/>
      <c r="H22" s="10"/>
      <c r="I22" s="10"/>
      <c r="J22" s="10"/>
      <c r="K22" s="10"/>
    </row>
    <row r="23" spans="1:11" ht="12.75">
      <c r="A23" s="10"/>
      <c r="E23" s="10"/>
      <c r="H23" s="10"/>
      <c r="I23" s="10"/>
      <c r="K23" s="10"/>
    </row>
    <row r="24" spans="1:11" ht="12.75">
      <c r="A24" s="10"/>
      <c r="E24" s="10"/>
      <c r="F24" s="195" t="s">
        <v>72</v>
      </c>
      <c r="G24" s="195"/>
      <c r="H24" s="195"/>
      <c r="I24" s="195"/>
      <c r="J24" s="196"/>
      <c r="K24" s="10"/>
    </row>
    <row r="25" spans="1:11" ht="13.5" thickBot="1">
      <c r="A25" s="10"/>
      <c r="B25" s="89" t="s">
        <v>73</v>
      </c>
      <c r="C25" s="90"/>
      <c r="D25" s="89"/>
      <c r="E25" s="10"/>
      <c r="F25" s="91" t="e">
        <f>INDEX(A10:L19,MATCH(TRUE,L10:L19,0),1)</f>
        <v>#N/A</v>
      </c>
      <c r="G25" s="92" t="s">
        <v>74</v>
      </c>
      <c r="H25" s="92"/>
      <c r="I25" s="92"/>
      <c r="J25" s="92"/>
      <c r="K25" s="10"/>
    </row>
    <row r="26" spans="1:11" ht="12.75">
      <c r="A26" s="10"/>
      <c r="B26" s="93" t="s">
        <v>75</v>
      </c>
      <c r="C26" s="94"/>
      <c r="D26" s="10"/>
      <c r="E26" s="10"/>
      <c r="F26" s="95" t="e">
        <f>+F25-A10+1</f>
        <v>#N/A</v>
      </c>
      <c r="G26" s="92" t="s">
        <v>76</v>
      </c>
      <c r="H26" s="92"/>
      <c r="I26" s="92"/>
      <c r="J26" s="92"/>
      <c r="K26" s="10"/>
    </row>
    <row r="27" spans="1:11" ht="12.75">
      <c r="A27" s="10"/>
      <c r="B27" s="94" t="s">
        <v>77</v>
      </c>
      <c r="C27" s="94"/>
      <c r="D27" s="10"/>
      <c r="E27" s="10"/>
      <c r="F27" s="96" t="e">
        <f>INDEX($A$10:$K$19,MATCH($F$25,$A$10:$A$19,0),10)</f>
        <v>#N/A</v>
      </c>
      <c r="G27" s="92" t="s">
        <v>78</v>
      </c>
      <c r="H27" s="92"/>
      <c r="I27" s="92"/>
      <c r="J27" s="92"/>
      <c r="K27" s="10"/>
    </row>
    <row r="28" spans="1:11" ht="12.75">
      <c r="A28" s="10"/>
      <c r="B28" s="94"/>
      <c r="C28" s="93"/>
      <c r="D28" s="10"/>
      <c r="E28" s="10"/>
      <c r="F28" s="97" t="e">
        <f>INDEX($A$10:$K$19,MATCH($F$25,$A$10:$A$19,0),9)</f>
        <v>#N/A</v>
      </c>
      <c r="G28" s="92" t="s">
        <v>79</v>
      </c>
      <c r="H28" s="92"/>
      <c r="I28" s="92"/>
      <c r="J28" s="92"/>
      <c r="K28" s="10"/>
    </row>
    <row r="29" spans="6:10" ht="12.75">
      <c r="F29" s="98" t="e">
        <f>INDEX($A$10:$K$19,MATCH($F$25,$A$10:$A$19,0),8)</f>
        <v>#N/A</v>
      </c>
      <c r="G29" s="202" t="s">
        <v>80</v>
      </c>
      <c r="H29" s="202"/>
      <c r="I29" s="202"/>
      <c r="J29" s="202"/>
    </row>
  </sheetData>
  <sheetProtection password="C40A" sheet="1" objects="1" scenarios="1"/>
  <mergeCells count="4">
    <mergeCell ref="F24:J24"/>
    <mergeCell ref="E7:K7"/>
    <mergeCell ref="A7:D7"/>
    <mergeCell ref="G29:J29"/>
  </mergeCells>
  <conditionalFormatting sqref="F27">
    <cfRule type="cellIs" priority="1" dxfId="0" operator="lessThan" stopIfTrue="1">
      <formula>1</formula>
    </cfRule>
  </conditionalFormatting>
  <conditionalFormatting sqref="K10:K19">
    <cfRule type="cellIs" priority="2" dxfId="0" operator="lessThan" stopIfTrue="1">
      <formula>0</formula>
    </cfRule>
  </conditionalFormatting>
  <conditionalFormatting sqref="I10:J20 E10:E20 L10:L19">
    <cfRule type="cellIs" priority="3" dxfId="0" operator="lessThan" stopIfTrue="1">
      <formula>1</formula>
    </cfRule>
    <cfRule type="cellIs" priority="4" dxfId="1" operator="greaterThanOrEqual" stopIfTrue="1">
      <formula>1</formula>
    </cfRule>
    <cfRule type="expression" priority="5" dxfId="2" stopIfTrue="1">
      <formula>ISERROR(E10)</formula>
    </cfRule>
  </conditionalFormatting>
  <printOptions/>
  <pageMargins left="0.75" right="0.75" top="1" bottom="1" header="0.5" footer="0.5"/>
  <pageSetup fitToHeight="1" fitToWidth="1" horizontalDpi="600" verticalDpi="600" orientation="landscape" scale="84"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25"/>
  </sheetPr>
  <dimension ref="A1:H21"/>
  <sheetViews>
    <sheetView showGridLines="0" workbookViewId="0" topLeftCell="A1">
      <selection activeCell="B15" sqref="B14:B15"/>
    </sheetView>
  </sheetViews>
  <sheetFormatPr defaultColWidth="9.140625" defaultRowHeight="12.75"/>
  <cols>
    <col min="1" max="1" width="87.421875" style="0" customWidth="1"/>
    <col min="2" max="2" width="30.421875" style="99" customWidth="1"/>
  </cols>
  <sheetData>
    <row r="1" ht="26.25">
      <c r="A1" s="168" t="s">
        <v>181</v>
      </c>
    </row>
    <row r="2" spans="1:4" ht="59.25" customHeight="1">
      <c r="A2" s="169" t="s">
        <v>182</v>
      </c>
      <c r="B2" s="170" t="s">
        <v>183</v>
      </c>
      <c r="D2" s="171"/>
    </row>
    <row r="3" spans="1:8" ht="40.5">
      <c r="A3" s="172" t="s">
        <v>184</v>
      </c>
      <c r="B3" s="173" t="s">
        <v>100</v>
      </c>
      <c r="D3" s="174"/>
      <c r="E3" s="35"/>
      <c r="F3" s="35"/>
      <c r="G3" s="35"/>
      <c r="H3" s="35"/>
    </row>
    <row r="4" spans="1:2" ht="42" customHeight="1">
      <c r="A4" s="172" t="s">
        <v>185</v>
      </c>
      <c r="B4" s="173"/>
    </row>
    <row r="5" spans="1:2" ht="20.25">
      <c r="A5" s="175" t="s">
        <v>186</v>
      </c>
      <c r="B5" s="173"/>
    </row>
    <row r="6" spans="1:2" ht="20.25">
      <c r="A6" s="176" t="s">
        <v>187</v>
      </c>
      <c r="B6" s="177"/>
    </row>
    <row r="7" spans="1:2" ht="20.25">
      <c r="A7" s="175" t="s">
        <v>188</v>
      </c>
      <c r="B7" s="173" t="s">
        <v>100</v>
      </c>
    </row>
    <row r="8" spans="1:2" ht="20.25">
      <c r="A8" s="175" t="s">
        <v>189</v>
      </c>
      <c r="B8" s="173"/>
    </row>
    <row r="9" spans="1:2" ht="20.25">
      <c r="A9" s="175" t="s">
        <v>190</v>
      </c>
      <c r="B9" s="173"/>
    </row>
    <row r="10" spans="1:2" ht="20.25">
      <c r="A10" s="172" t="s">
        <v>191</v>
      </c>
      <c r="B10" s="173" t="s">
        <v>100</v>
      </c>
    </row>
    <row r="11" spans="1:2" ht="20.25">
      <c r="A11" s="175" t="s">
        <v>192</v>
      </c>
      <c r="B11" s="173" t="s">
        <v>100</v>
      </c>
    </row>
    <row r="12" spans="1:2" ht="20.25">
      <c r="A12" s="178" t="s">
        <v>193</v>
      </c>
      <c r="B12" s="177"/>
    </row>
    <row r="13" spans="1:2" ht="20.25">
      <c r="A13" s="175" t="s">
        <v>194</v>
      </c>
      <c r="B13" s="173"/>
    </row>
    <row r="14" spans="1:2" ht="20.25">
      <c r="A14" s="175" t="s">
        <v>195</v>
      </c>
      <c r="B14" s="173"/>
    </row>
    <row r="15" spans="1:2" ht="20.25">
      <c r="A15" s="175" t="s">
        <v>196</v>
      </c>
      <c r="B15" s="173" t="s">
        <v>100</v>
      </c>
    </row>
    <row r="16" spans="1:2" ht="20.25">
      <c r="A16" s="175" t="s">
        <v>197</v>
      </c>
      <c r="B16" s="173"/>
    </row>
    <row r="17" spans="1:2" ht="20.25">
      <c r="A17" s="178" t="s">
        <v>198</v>
      </c>
      <c r="B17" s="177"/>
    </row>
    <row r="18" spans="1:2" ht="20.25">
      <c r="A18" s="175" t="s">
        <v>199</v>
      </c>
      <c r="B18" s="173"/>
    </row>
    <row r="19" spans="1:2" ht="20.25">
      <c r="A19" s="175" t="s">
        <v>200</v>
      </c>
      <c r="B19" s="173" t="s">
        <v>100</v>
      </c>
    </row>
    <row r="20" spans="1:2" ht="20.25">
      <c r="A20" s="175" t="s">
        <v>201</v>
      </c>
      <c r="B20" s="173" t="s">
        <v>100</v>
      </c>
    </row>
    <row r="21" spans="1:2" ht="40.5">
      <c r="A21" s="172" t="s">
        <v>202</v>
      </c>
      <c r="B21" s="173" t="s">
        <v>100</v>
      </c>
    </row>
  </sheetData>
  <sheetProtection password="C40A" sheet="1" objects="1" scenarios="1" selectLockedCells="1"/>
  <printOptions/>
  <pageMargins left="0.75" right="0.75" top="1" bottom="1" header="0.5" footer="0.5"/>
  <pageSetup horizontalDpi="600" verticalDpi="600" orientation="landscape" scale="73" r:id="rId1"/>
  <headerFooter alignWithMargins="0">
    <oddFooter>&amp;CImpact Criteria
Page &amp;P
</oddFooter>
  </headerFooter>
</worksheet>
</file>

<file path=xl/worksheets/sheet3.xml><?xml version="1.0" encoding="utf-8"?>
<worksheet xmlns="http://schemas.openxmlformats.org/spreadsheetml/2006/main" xmlns:r="http://schemas.openxmlformats.org/officeDocument/2006/relationships">
  <sheetPr codeName="Sheet3">
    <tabColor indexed="25"/>
  </sheetPr>
  <dimension ref="A1:E5"/>
  <sheetViews>
    <sheetView showGridLines="0" workbookViewId="0" topLeftCell="A1">
      <selection activeCell="B15" sqref="B14:B15"/>
    </sheetView>
  </sheetViews>
  <sheetFormatPr defaultColWidth="9.140625" defaultRowHeight="12.75"/>
  <cols>
    <col min="1" max="1" width="17.28125" style="0" customWidth="1"/>
    <col min="2" max="2" width="21.421875" style="99" customWidth="1"/>
    <col min="3" max="3" width="14.7109375" style="99" customWidth="1"/>
    <col min="4" max="4" width="22.57421875" style="99" customWidth="1"/>
    <col min="5" max="5" width="17.57421875" style="99" customWidth="1"/>
  </cols>
  <sheetData>
    <row r="1" spans="1:5" s="184" customFormat="1" ht="23.25">
      <c r="A1" s="179"/>
      <c r="B1" s="180"/>
      <c r="C1" s="181" t="s">
        <v>203</v>
      </c>
      <c r="D1" s="182"/>
      <c r="E1" s="183"/>
    </row>
    <row r="2" spans="1:5" ht="60.75">
      <c r="A2" s="185"/>
      <c r="B2" s="186" t="s">
        <v>204</v>
      </c>
      <c r="C2" s="187" t="s">
        <v>205</v>
      </c>
      <c r="D2" s="188" t="s">
        <v>206</v>
      </c>
      <c r="E2" s="186" t="s">
        <v>207</v>
      </c>
    </row>
    <row r="3" spans="1:5" ht="20.25">
      <c r="A3" s="189" t="s">
        <v>172</v>
      </c>
      <c r="B3" s="190">
        <f>IF(Criteria!B3="x","X","")</f>
      </c>
      <c r="C3" s="190">
        <f>IF(Criteria!B7="X","X",IF(Criteria!B8="X","X",IF(Criteria!B9="X","X","")))</f>
      </c>
      <c r="D3" s="190">
        <f>IF(Criteria!B13="X","X",IF(Criteria!B14="X","X",""))</f>
      </c>
      <c r="E3" s="190">
        <f>IF(Criteria!B18="X","X",IF(Criteria!B19="X","X",""))</f>
      </c>
    </row>
    <row r="4" spans="1:5" ht="20.25">
      <c r="A4" s="189" t="s">
        <v>173</v>
      </c>
      <c r="B4" s="190">
        <f>IF(Criteria!B4="x","X","")</f>
      </c>
      <c r="C4" s="190">
        <f>IF(Criteria!B10="x","X","")</f>
      </c>
      <c r="D4" s="190">
        <f>IF(Criteria!B15="x","X","")</f>
      </c>
      <c r="E4" s="190">
        <f>IF(Criteria!B20="x","X","")</f>
      </c>
    </row>
    <row r="5" spans="1:5" ht="20.25">
      <c r="A5" s="189" t="s">
        <v>174</v>
      </c>
      <c r="B5" s="190">
        <f>IF(Criteria!B5="x","X","")</f>
      </c>
      <c r="C5" s="190">
        <f>IF(Criteria!B11="x","X","")</f>
      </c>
      <c r="D5" s="190">
        <f>IF(Criteria!B16="x","X","")</f>
      </c>
      <c r="E5" s="190">
        <f>IF(Criteria!B21="x","X","")</f>
      </c>
    </row>
  </sheetData>
  <sheetProtection password="C40A" sheet="1" objects="1" scenarios="1" selectLockedCells="1" selectUnlockedCells="1"/>
  <printOptions/>
  <pageMargins left="0.75" right="0.75" top="1" bottom="1" header="0.5" footer="0.5"/>
  <pageSetup horizontalDpi="600" verticalDpi="600" orientation="landscape" r:id="rId1"/>
  <headerFooter alignWithMargins="0">
    <oddFooter>&amp;CImpact Matrix
Page &amp;P</oddFooter>
  </headerFooter>
</worksheet>
</file>

<file path=xl/worksheets/sheet4.xml><?xml version="1.0" encoding="utf-8"?>
<worksheet xmlns="http://schemas.openxmlformats.org/spreadsheetml/2006/main" xmlns:r="http://schemas.openxmlformats.org/officeDocument/2006/relationships">
  <sheetPr codeName="Sheet8">
    <tabColor indexed="17"/>
  </sheetPr>
  <dimension ref="A2:B13"/>
  <sheetViews>
    <sheetView showGridLines="0" workbookViewId="0" topLeftCell="A2">
      <selection activeCell="B15" sqref="B15"/>
    </sheetView>
  </sheetViews>
  <sheetFormatPr defaultColWidth="9.140625" defaultRowHeight="12.75"/>
  <cols>
    <col min="1" max="1" width="9.140625" style="100" customWidth="1"/>
    <col min="2" max="2" width="110.28125" style="0" customWidth="1"/>
    <col min="9" max="9" width="47.28125" style="0" customWidth="1"/>
  </cols>
  <sheetData>
    <row r="2" ht="27.75">
      <c r="B2" s="101" t="s">
        <v>81</v>
      </c>
    </row>
    <row r="3" ht="27.75">
      <c r="B3" s="102"/>
    </row>
    <row r="5" spans="1:2" ht="25.5">
      <c r="A5" s="103" t="s">
        <v>82</v>
      </c>
      <c r="B5" s="104" t="s">
        <v>83</v>
      </c>
    </row>
    <row r="6" spans="1:2" ht="25.5">
      <c r="A6" s="103"/>
      <c r="B6" s="104"/>
    </row>
    <row r="7" spans="1:2" ht="51">
      <c r="A7" s="103" t="s">
        <v>84</v>
      </c>
      <c r="B7" s="105" t="s">
        <v>85</v>
      </c>
    </row>
    <row r="8" spans="1:2" ht="25.5">
      <c r="A8" s="103"/>
      <c r="B8" s="105"/>
    </row>
    <row r="9" spans="1:2" ht="51">
      <c r="A9" s="103" t="s">
        <v>86</v>
      </c>
      <c r="B9" s="105" t="s">
        <v>87</v>
      </c>
    </row>
    <row r="10" spans="1:2" ht="25.5">
      <c r="A10" s="103"/>
      <c r="B10" s="105"/>
    </row>
    <row r="11" spans="1:2" ht="51">
      <c r="A11" s="103" t="s">
        <v>88</v>
      </c>
      <c r="B11" s="105" t="s">
        <v>89</v>
      </c>
    </row>
    <row r="12" spans="1:2" ht="25.5">
      <c r="A12" s="103"/>
      <c r="B12" s="105"/>
    </row>
    <row r="13" spans="1:2" ht="76.5">
      <c r="A13" s="103" t="s">
        <v>90</v>
      </c>
      <c r="B13" s="105" t="s">
        <v>91</v>
      </c>
    </row>
  </sheetData>
  <sheetProtection password="C40A" sheet="1" objects="1" scenarios="1" selectLockedCells="1" selectUnlockedCells="1"/>
  <printOptions/>
  <pageMargins left="0.75" right="0.75" top="1" bottom="1" header="0.5" footer="0.5"/>
  <pageSetup horizontalDpi="600" verticalDpi="600" orientation="landscape" r:id="rId1"/>
  <headerFooter alignWithMargins="0">
    <oddHeader>&amp;C&amp;"Arial,Bold"&amp;26&amp;URisk Assessment Instructions</oddHeader>
  </headerFooter>
</worksheet>
</file>

<file path=xl/worksheets/sheet5.xml><?xml version="1.0" encoding="utf-8"?>
<worksheet xmlns="http://schemas.openxmlformats.org/spreadsheetml/2006/main" xmlns:r="http://schemas.openxmlformats.org/officeDocument/2006/relationships">
  <sheetPr codeName="Sheet9">
    <tabColor indexed="17"/>
  </sheetPr>
  <dimension ref="A1:D65"/>
  <sheetViews>
    <sheetView showGridLines="0" workbookViewId="0" topLeftCell="A1">
      <selection activeCell="B30" sqref="B30"/>
    </sheetView>
  </sheetViews>
  <sheetFormatPr defaultColWidth="9.140625" defaultRowHeight="12.75"/>
  <cols>
    <col min="1" max="1" width="88.8515625" style="0" customWidth="1"/>
    <col min="2" max="3" width="9.140625" style="99" customWidth="1"/>
    <col min="4" max="4" width="27.7109375" style="138" customWidth="1"/>
  </cols>
  <sheetData>
    <row r="1" spans="1:4" s="107" customFormat="1" ht="20.25">
      <c r="A1" s="106" t="s">
        <v>92</v>
      </c>
      <c r="D1" s="108"/>
    </row>
    <row r="2" spans="1:4" s="107" customFormat="1" ht="20.25">
      <c r="A2" s="109" t="s">
        <v>93</v>
      </c>
      <c r="B2" s="110"/>
      <c r="C2" s="111"/>
      <c r="D2" s="108"/>
    </row>
    <row r="3" spans="1:4" s="107" customFormat="1" ht="20.25">
      <c r="A3" s="109" t="s">
        <v>94</v>
      </c>
      <c r="B3" s="112"/>
      <c r="C3" s="113"/>
      <c r="D3" s="114"/>
    </row>
    <row r="4" spans="1:4" ht="12.75">
      <c r="A4" s="115" t="s">
        <v>95</v>
      </c>
      <c r="B4" s="116" t="s">
        <v>96</v>
      </c>
      <c r="C4" s="117" t="s">
        <v>97</v>
      </c>
      <c r="D4" s="118" t="s">
        <v>98</v>
      </c>
    </row>
    <row r="5" spans="1:4" ht="12.75">
      <c r="A5" s="119" t="s">
        <v>99</v>
      </c>
      <c r="B5" s="120" t="s">
        <v>100</v>
      </c>
      <c r="C5" s="121" t="s">
        <v>100</v>
      </c>
      <c r="D5" s="122" t="s">
        <v>100</v>
      </c>
    </row>
    <row r="6" spans="1:4" ht="12.75">
      <c r="A6" s="119" t="s">
        <v>101</v>
      </c>
      <c r="B6" s="120" t="s">
        <v>100</v>
      </c>
      <c r="C6" s="120"/>
      <c r="D6" s="122"/>
    </row>
    <row r="7" spans="1:4" ht="12.75">
      <c r="A7" s="119" t="s">
        <v>102</v>
      </c>
      <c r="B7" s="120" t="s">
        <v>100</v>
      </c>
      <c r="C7" s="120" t="s">
        <v>100</v>
      </c>
      <c r="D7" s="122"/>
    </row>
    <row r="8" spans="1:4" ht="12.75">
      <c r="A8" s="119" t="s">
        <v>103</v>
      </c>
      <c r="B8" s="120" t="s">
        <v>100</v>
      </c>
      <c r="C8" s="120" t="s">
        <v>100</v>
      </c>
      <c r="D8" s="122" t="s">
        <v>100</v>
      </c>
    </row>
    <row r="9" spans="1:4" ht="12.75">
      <c r="A9" s="119" t="s">
        <v>104</v>
      </c>
      <c r="B9" s="120" t="s">
        <v>100</v>
      </c>
      <c r="C9" s="120"/>
      <c r="D9" s="122"/>
    </row>
    <row r="10" spans="1:4" ht="12.75">
      <c r="A10" s="119" t="s">
        <v>105</v>
      </c>
      <c r="B10" s="120" t="s">
        <v>100</v>
      </c>
      <c r="C10" s="120"/>
      <c r="D10" s="122"/>
    </row>
    <row r="11" spans="1:4" ht="12.75">
      <c r="A11" s="119" t="s">
        <v>106</v>
      </c>
      <c r="B11" s="120" t="s">
        <v>100</v>
      </c>
      <c r="C11" s="120" t="s">
        <v>100</v>
      </c>
      <c r="D11" s="122"/>
    </row>
    <row r="12" spans="1:4" ht="12.75">
      <c r="A12" s="123" t="s">
        <v>71</v>
      </c>
      <c r="B12" s="124">
        <f>COUNTIF(B5:B11,"x")</f>
        <v>0</v>
      </c>
      <c r="C12" s="124">
        <f>COUNTIF(C5:C11,"x")</f>
        <v>0</v>
      </c>
      <c r="D12" s="125"/>
    </row>
    <row r="13" spans="1:4" ht="12.75">
      <c r="A13" s="126"/>
      <c r="B13" s="127"/>
      <c r="C13" s="127"/>
      <c r="D13" s="128"/>
    </row>
    <row r="14" spans="1:4" ht="12.75">
      <c r="A14" s="129" t="s">
        <v>107</v>
      </c>
      <c r="B14" s="116" t="s">
        <v>96</v>
      </c>
      <c r="C14" s="117" t="s">
        <v>97</v>
      </c>
      <c r="D14" s="118" t="s">
        <v>98</v>
      </c>
    </row>
    <row r="15" spans="1:4" ht="12.75">
      <c r="A15" s="130" t="s">
        <v>108</v>
      </c>
      <c r="B15" s="120" t="s">
        <v>100</v>
      </c>
      <c r="C15" s="120"/>
      <c r="D15" s="122"/>
    </row>
    <row r="16" spans="1:4" ht="12.75">
      <c r="A16" s="130" t="s">
        <v>175</v>
      </c>
      <c r="B16" s="120" t="s">
        <v>100</v>
      </c>
      <c r="C16" s="120" t="s">
        <v>100</v>
      </c>
      <c r="D16" s="122"/>
    </row>
    <row r="17" spans="1:4" ht="12.75">
      <c r="A17" s="130" t="s">
        <v>109</v>
      </c>
      <c r="B17" s="120" t="s">
        <v>100</v>
      </c>
      <c r="C17" s="120" t="s">
        <v>100</v>
      </c>
      <c r="D17" s="122"/>
    </row>
    <row r="18" spans="1:4" ht="12.75">
      <c r="A18" s="130" t="s">
        <v>110</v>
      </c>
      <c r="B18" s="120" t="s">
        <v>100</v>
      </c>
      <c r="C18" s="120"/>
      <c r="D18" s="122"/>
    </row>
    <row r="19" spans="1:4" ht="12.75">
      <c r="A19" s="130" t="s">
        <v>111</v>
      </c>
      <c r="B19" s="120" t="s">
        <v>100</v>
      </c>
      <c r="C19" s="120" t="s">
        <v>100</v>
      </c>
      <c r="D19" s="122"/>
    </row>
    <row r="20" spans="1:4" ht="12.75">
      <c r="A20" s="130" t="s">
        <v>112</v>
      </c>
      <c r="B20" s="120" t="s">
        <v>100</v>
      </c>
      <c r="C20" s="120"/>
      <c r="D20" s="122"/>
    </row>
    <row r="21" spans="1:4" ht="12.75">
      <c r="A21" s="130" t="s">
        <v>113</v>
      </c>
      <c r="B21" s="121" t="s">
        <v>100</v>
      </c>
      <c r="C21" s="120"/>
      <c r="D21" s="122"/>
    </row>
    <row r="22" spans="1:4" ht="12.75">
      <c r="A22" s="131" t="s">
        <v>114</v>
      </c>
      <c r="B22" s="124">
        <f>COUNTIF(B15:B21,"x")</f>
        <v>0</v>
      </c>
      <c r="C22" s="124">
        <f>COUNTIF(C15:C21,"x")</f>
        <v>0</v>
      </c>
      <c r="D22" s="125"/>
    </row>
    <row r="23" spans="1:4" ht="12.75">
      <c r="A23" s="132"/>
      <c r="B23" s="133"/>
      <c r="C23" s="133"/>
      <c r="D23" s="128"/>
    </row>
    <row r="24" spans="1:4" ht="12.75">
      <c r="A24" s="134" t="s">
        <v>115</v>
      </c>
      <c r="B24" s="116" t="s">
        <v>96</v>
      </c>
      <c r="C24" s="117" t="s">
        <v>97</v>
      </c>
      <c r="D24" s="118" t="s">
        <v>98</v>
      </c>
    </row>
    <row r="25" spans="1:4" ht="12.75">
      <c r="A25" s="130" t="s">
        <v>116</v>
      </c>
      <c r="B25" s="120" t="s">
        <v>100</v>
      </c>
      <c r="C25" s="120"/>
      <c r="D25" s="122"/>
    </row>
    <row r="26" spans="1:4" ht="12.75">
      <c r="A26" s="130" t="s">
        <v>117</v>
      </c>
      <c r="B26" s="120" t="s">
        <v>100</v>
      </c>
      <c r="C26" s="120" t="s">
        <v>100</v>
      </c>
      <c r="D26" s="122"/>
    </row>
    <row r="27" spans="1:4" ht="25.5">
      <c r="A27" s="135" t="s">
        <v>118</v>
      </c>
      <c r="B27" s="120" t="s">
        <v>100</v>
      </c>
      <c r="C27" s="120" t="s">
        <v>100</v>
      </c>
      <c r="D27" s="122"/>
    </row>
    <row r="28" spans="1:4" ht="12.75">
      <c r="A28" s="130" t="s">
        <v>119</v>
      </c>
      <c r="B28" s="120" t="s">
        <v>100</v>
      </c>
      <c r="C28" s="120" t="s">
        <v>100</v>
      </c>
      <c r="D28" s="122"/>
    </row>
    <row r="29" spans="1:4" ht="25.5">
      <c r="A29" s="135" t="s">
        <v>120</v>
      </c>
      <c r="B29" s="120" t="s">
        <v>100</v>
      </c>
      <c r="C29" s="120" t="s">
        <v>100</v>
      </c>
      <c r="D29" s="122"/>
    </row>
    <row r="30" spans="1:4" ht="12.75">
      <c r="A30" s="130" t="s">
        <v>121</v>
      </c>
      <c r="B30" s="120" t="s">
        <v>100</v>
      </c>
      <c r="C30" s="120"/>
      <c r="D30" s="122"/>
    </row>
    <row r="31" spans="1:4" ht="12.75">
      <c r="A31" s="130" t="s">
        <v>122</v>
      </c>
      <c r="B31" s="120" t="s">
        <v>123</v>
      </c>
      <c r="C31" s="120" t="s">
        <v>100</v>
      </c>
      <c r="D31" s="122"/>
    </row>
    <row r="32" spans="1:4" ht="12.75">
      <c r="A32" s="130" t="s">
        <v>124</v>
      </c>
      <c r="B32" s="120" t="s">
        <v>100</v>
      </c>
      <c r="C32" s="120" t="s">
        <v>100</v>
      </c>
      <c r="D32" s="122"/>
    </row>
    <row r="33" spans="1:4" ht="12.75">
      <c r="A33" s="131" t="s">
        <v>114</v>
      </c>
      <c r="B33" s="124">
        <f>COUNTIF(B25:B32,"x")</f>
        <v>0</v>
      </c>
      <c r="C33" s="124">
        <f>COUNTIF(C25:C32,"x")</f>
        <v>0</v>
      </c>
      <c r="D33" s="125"/>
    </row>
    <row r="34" spans="1:4" ht="12.75">
      <c r="A34" s="132"/>
      <c r="B34" s="133"/>
      <c r="C34" s="133"/>
      <c r="D34" s="128"/>
    </row>
    <row r="35" spans="1:4" ht="12.75">
      <c r="A35" s="134" t="s">
        <v>125</v>
      </c>
      <c r="B35" s="116" t="s">
        <v>96</v>
      </c>
      <c r="C35" s="116" t="s">
        <v>97</v>
      </c>
      <c r="D35" s="118" t="s">
        <v>98</v>
      </c>
    </row>
    <row r="36" spans="1:4" ht="12.75">
      <c r="A36" s="130" t="s">
        <v>126</v>
      </c>
      <c r="B36" s="120" t="s">
        <v>100</v>
      </c>
      <c r="C36" s="120"/>
      <c r="D36" s="122"/>
    </row>
    <row r="37" spans="1:4" ht="12.75">
      <c r="A37" s="130" t="s">
        <v>127</v>
      </c>
      <c r="B37" s="120" t="s">
        <v>100</v>
      </c>
      <c r="C37" s="120"/>
      <c r="D37" s="122"/>
    </row>
    <row r="38" spans="1:4" ht="12.75">
      <c r="A38" s="130" t="s">
        <v>128</v>
      </c>
      <c r="B38" s="120" t="s">
        <v>100</v>
      </c>
      <c r="C38" s="120" t="s">
        <v>100</v>
      </c>
      <c r="D38" s="122"/>
    </row>
    <row r="39" spans="1:4" ht="12.75">
      <c r="A39" s="130" t="s">
        <v>129</v>
      </c>
      <c r="B39" s="120" t="s">
        <v>100</v>
      </c>
      <c r="C39" s="120" t="s">
        <v>100</v>
      </c>
      <c r="D39" s="122" t="s">
        <v>100</v>
      </c>
    </row>
    <row r="40" spans="1:4" ht="12.75">
      <c r="A40" s="130" t="s">
        <v>130</v>
      </c>
      <c r="B40" s="120" t="s">
        <v>100</v>
      </c>
      <c r="C40" s="120" t="s">
        <v>100</v>
      </c>
      <c r="D40" s="122" t="s">
        <v>100</v>
      </c>
    </row>
    <row r="41" spans="1:4" ht="25.5">
      <c r="A41" s="135" t="s">
        <v>131</v>
      </c>
      <c r="B41" s="120" t="s">
        <v>100</v>
      </c>
      <c r="C41" s="120" t="s">
        <v>100</v>
      </c>
      <c r="D41" s="122"/>
    </row>
    <row r="42" spans="1:4" ht="12.75">
      <c r="A42" s="130" t="s">
        <v>132</v>
      </c>
      <c r="B42" s="120" t="s">
        <v>100</v>
      </c>
      <c r="C42" s="120" t="s">
        <v>100</v>
      </c>
      <c r="D42" s="122" t="s">
        <v>100</v>
      </c>
    </row>
    <row r="43" spans="1:4" ht="12.75">
      <c r="A43" s="130" t="s">
        <v>133</v>
      </c>
      <c r="B43" s="120" t="s">
        <v>100</v>
      </c>
      <c r="C43" s="120"/>
      <c r="D43" s="122"/>
    </row>
    <row r="44" spans="1:4" ht="12.75">
      <c r="A44" s="130" t="s">
        <v>134</v>
      </c>
      <c r="B44" s="120" t="s">
        <v>100</v>
      </c>
      <c r="C44" s="120"/>
      <c r="D44" s="122"/>
    </row>
    <row r="45" spans="1:4" ht="12.75">
      <c r="A45" s="130" t="s">
        <v>135</v>
      </c>
      <c r="B45" s="120" t="s">
        <v>100</v>
      </c>
      <c r="C45" s="120"/>
      <c r="D45" s="122"/>
    </row>
    <row r="46" spans="1:4" ht="12.75">
      <c r="A46" s="131" t="s">
        <v>136</v>
      </c>
      <c r="B46" s="136">
        <f>COUNTIF(B36:B45,"x")</f>
        <v>0</v>
      </c>
      <c r="C46" s="136">
        <f>COUNTIF(C36:C45,"x")</f>
        <v>0</v>
      </c>
      <c r="D46" s="125"/>
    </row>
    <row r="47" spans="1:4" ht="12.75">
      <c r="A47" s="132"/>
      <c r="B47" s="133"/>
      <c r="C47" s="133"/>
      <c r="D47" s="128"/>
    </row>
    <row r="48" spans="1:4" ht="12.75">
      <c r="A48" s="134" t="s">
        <v>137</v>
      </c>
      <c r="B48" s="116" t="s">
        <v>96</v>
      </c>
      <c r="C48" s="116" t="s">
        <v>97</v>
      </c>
      <c r="D48" s="118" t="s">
        <v>98</v>
      </c>
    </row>
    <row r="49" spans="1:4" ht="12.75">
      <c r="A49" s="130" t="s">
        <v>138</v>
      </c>
      <c r="B49" s="120" t="s">
        <v>100</v>
      </c>
      <c r="C49" s="120"/>
      <c r="D49" s="122"/>
    </row>
    <row r="50" spans="1:4" ht="12.75">
      <c r="A50" s="130" t="s">
        <v>139</v>
      </c>
      <c r="B50" s="120" t="s">
        <v>100</v>
      </c>
      <c r="C50" s="120"/>
      <c r="D50" s="122"/>
    </row>
    <row r="51" spans="1:4" ht="12.75">
      <c r="A51" s="130" t="s">
        <v>140</v>
      </c>
      <c r="B51" s="120" t="s">
        <v>100</v>
      </c>
      <c r="C51" s="120"/>
      <c r="D51" s="122"/>
    </row>
    <row r="52" spans="1:4" ht="25.5">
      <c r="A52" s="135" t="s">
        <v>141</v>
      </c>
      <c r="B52" s="120" t="s">
        <v>100</v>
      </c>
      <c r="C52" s="120"/>
      <c r="D52" s="122"/>
    </row>
    <row r="53" spans="1:4" ht="12.75">
      <c r="A53" s="130" t="s">
        <v>142</v>
      </c>
      <c r="B53" s="120" t="s">
        <v>100</v>
      </c>
      <c r="C53" s="120" t="s">
        <v>100</v>
      </c>
      <c r="D53" s="122"/>
    </row>
    <row r="54" spans="1:4" ht="12.75">
      <c r="A54" s="130" t="s">
        <v>143</v>
      </c>
      <c r="B54" s="120" t="s">
        <v>100</v>
      </c>
      <c r="C54" s="120" t="s">
        <v>100</v>
      </c>
      <c r="D54" s="122"/>
    </row>
    <row r="55" spans="1:4" ht="25.5">
      <c r="A55" s="135" t="s">
        <v>144</v>
      </c>
      <c r="B55" s="120" t="s">
        <v>100</v>
      </c>
      <c r="C55" s="120"/>
      <c r="D55" s="122"/>
    </row>
    <row r="56" spans="1:4" ht="12.75">
      <c r="A56" s="131" t="s">
        <v>114</v>
      </c>
      <c r="B56" s="124">
        <f>COUNTIF(B49:B55,"x")</f>
        <v>0</v>
      </c>
      <c r="C56" s="124">
        <f>COUNTIF(C49:C55,"x")</f>
        <v>0</v>
      </c>
      <c r="D56" s="125"/>
    </row>
    <row r="57" spans="1:3" ht="12.75">
      <c r="A57" s="132"/>
      <c r="B57" s="137"/>
      <c r="C57" s="137"/>
    </row>
    <row r="58" spans="1:4" ht="12.75">
      <c r="A58" s="139" t="s">
        <v>145</v>
      </c>
      <c r="B58" s="116" t="s">
        <v>96</v>
      </c>
      <c r="C58" s="116" t="s">
        <v>97</v>
      </c>
      <c r="D58" s="118" t="s">
        <v>98</v>
      </c>
    </row>
    <row r="59" spans="1:4" ht="12.75">
      <c r="A59" s="140" t="s">
        <v>146</v>
      </c>
      <c r="B59" s="141"/>
      <c r="C59" s="141" t="s">
        <v>100</v>
      </c>
      <c r="D59" s="122" t="s">
        <v>100</v>
      </c>
    </row>
    <row r="60" spans="1:4" ht="12.75">
      <c r="A60" s="140" t="s">
        <v>147</v>
      </c>
      <c r="B60" s="141" t="s">
        <v>100</v>
      </c>
      <c r="C60" s="141"/>
      <c r="D60" s="122"/>
    </row>
    <row r="61" spans="1:4" ht="12.75">
      <c r="A61" s="140" t="s">
        <v>148</v>
      </c>
      <c r="B61" s="141" t="s">
        <v>100</v>
      </c>
      <c r="C61" s="141"/>
      <c r="D61" s="122"/>
    </row>
    <row r="62" spans="1:4" ht="25.5">
      <c r="A62" s="142" t="s">
        <v>149</v>
      </c>
      <c r="B62" s="141" t="s">
        <v>100</v>
      </c>
      <c r="C62" s="141"/>
      <c r="D62" s="122"/>
    </row>
    <row r="63" spans="1:4" ht="12.75">
      <c r="A63" s="131" t="s">
        <v>71</v>
      </c>
      <c r="B63" s="124">
        <f>COUNTIF(B59:B62,"x")</f>
        <v>0</v>
      </c>
      <c r="C63" s="124">
        <f>COUNTIF(C59:C62,"x")</f>
        <v>0</v>
      </c>
      <c r="D63" s="125"/>
    </row>
    <row r="64" spans="1:3" ht="12.75">
      <c r="A64" s="143"/>
      <c r="B64" s="133"/>
      <c r="C64" s="133"/>
    </row>
    <row r="65" spans="1:3" ht="12.75">
      <c r="A65" s="109" t="s">
        <v>150</v>
      </c>
      <c r="B65" s="144">
        <f>SUM(B12,B22,B33,B46,B56,B63)</f>
        <v>0</v>
      </c>
      <c r="C65" s="144">
        <f>SUM(C12,C22,C33,C46,C56,C63)</f>
        <v>0</v>
      </c>
    </row>
  </sheetData>
  <sheetProtection password="C40A" sheet="1" objects="1" scenarios="1" selectLockedCells="1"/>
  <printOptions/>
  <pageMargins left="0.3" right="0.23" top="1" bottom="1" header="0.5" footer="0.5"/>
  <pageSetup horizontalDpi="600" verticalDpi="600" orientation="landscape" scale="95" r:id="rId1"/>
  <headerFooter alignWithMargins="0">
    <oddFooter>&amp;C&amp;"Times New Roman,Regular"Risk Assessment 
Page &amp;P</oddFooter>
  </headerFooter>
  <rowBreaks count="1" manualBreakCount="1">
    <brk id="33" max="3" man="1"/>
  </rowBreaks>
</worksheet>
</file>

<file path=xl/worksheets/sheet6.xml><?xml version="1.0" encoding="utf-8"?>
<worksheet xmlns="http://schemas.openxmlformats.org/spreadsheetml/2006/main" xmlns:r="http://schemas.openxmlformats.org/officeDocument/2006/relationships">
  <sheetPr codeName="Sheet10">
    <tabColor indexed="17"/>
  </sheetPr>
  <dimension ref="A1:D8"/>
  <sheetViews>
    <sheetView showGridLines="0" workbookViewId="0" topLeftCell="A1">
      <selection activeCell="B6" sqref="B6"/>
    </sheetView>
  </sheetViews>
  <sheetFormatPr defaultColWidth="9.140625" defaultRowHeight="12.75"/>
  <cols>
    <col min="1" max="1" width="36.57421875" style="0" customWidth="1"/>
    <col min="2" max="2" width="16.28125" style="99" customWidth="1"/>
    <col min="3" max="3" width="14.140625" style="99" customWidth="1"/>
    <col min="4" max="4" width="55.00390625" style="153" customWidth="1"/>
  </cols>
  <sheetData>
    <row r="1" spans="1:4" ht="20.25">
      <c r="A1" s="145" t="s">
        <v>151</v>
      </c>
      <c r="B1" s="127"/>
      <c r="C1" s="127"/>
      <c r="D1" s="146"/>
    </row>
    <row r="2" spans="1:4" ht="53.25" customHeight="1">
      <c r="A2" s="147" t="s">
        <v>152</v>
      </c>
      <c r="B2" s="148" t="s">
        <v>153</v>
      </c>
      <c r="C2" s="148" t="s">
        <v>154</v>
      </c>
      <c r="D2" s="148" t="s">
        <v>155</v>
      </c>
    </row>
    <row r="3" spans="1:4" ht="46.5" customHeight="1">
      <c r="A3" s="149" t="s">
        <v>156</v>
      </c>
      <c r="B3" s="150">
        <v>7</v>
      </c>
      <c r="C3" s="151">
        <f>Risk!B12</f>
        <v>0</v>
      </c>
      <c r="D3" s="152" t="s">
        <v>157</v>
      </c>
    </row>
    <row r="4" spans="1:4" ht="36">
      <c r="A4" s="149" t="s">
        <v>158</v>
      </c>
      <c r="B4" s="150">
        <v>7</v>
      </c>
      <c r="C4" s="151">
        <f>Risk!B22</f>
        <v>0</v>
      </c>
      <c r="D4" s="152" t="s">
        <v>159</v>
      </c>
    </row>
    <row r="5" spans="1:4" ht="36">
      <c r="A5" s="149" t="s">
        <v>160</v>
      </c>
      <c r="B5" s="150">
        <v>8</v>
      </c>
      <c r="C5" s="151">
        <f>Risk!B33</f>
        <v>0</v>
      </c>
      <c r="D5" s="152" t="s">
        <v>161</v>
      </c>
    </row>
    <row r="6" spans="1:4" ht="36">
      <c r="A6" s="149" t="s">
        <v>162</v>
      </c>
      <c r="B6" s="150">
        <v>10</v>
      </c>
      <c r="C6" s="151">
        <f>Risk!B46</f>
        <v>0</v>
      </c>
      <c r="D6" s="152" t="s">
        <v>163</v>
      </c>
    </row>
    <row r="7" spans="1:4" ht="36">
      <c r="A7" s="149" t="s">
        <v>164</v>
      </c>
      <c r="B7" s="150">
        <v>7</v>
      </c>
      <c r="C7" s="151">
        <f>Risk!B56</f>
        <v>0</v>
      </c>
      <c r="D7" s="152" t="s">
        <v>165</v>
      </c>
    </row>
    <row r="8" spans="1:4" ht="36">
      <c r="A8" s="149" t="s">
        <v>166</v>
      </c>
      <c r="B8" s="150">
        <v>4</v>
      </c>
      <c r="C8" s="151">
        <f>Risk!B63</f>
        <v>0</v>
      </c>
      <c r="D8" s="152" t="s">
        <v>167</v>
      </c>
    </row>
  </sheetData>
  <sheetProtection password="C40A" sheet="1" objects="1" scenarios="1"/>
  <printOptions/>
  <pageMargins left="0.75" right="0.75" top="1" bottom="1" header="0.5" footer="0.5"/>
  <pageSetup horizontalDpi="600" verticalDpi="600" orientation="landscape" r:id="rId1"/>
  <headerFooter alignWithMargins="0">
    <oddFooter>&amp;C&amp;"Times New Roman,Regular"Risk Summary
Page &amp;P</oddFooter>
  </headerFooter>
</worksheet>
</file>

<file path=xl/worksheets/sheet7.xml><?xml version="1.0" encoding="utf-8"?>
<worksheet xmlns="http://schemas.openxmlformats.org/spreadsheetml/2006/main" xmlns:r="http://schemas.openxmlformats.org/officeDocument/2006/relationships">
  <sheetPr codeName="Sheet11">
    <tabColor indexed="17"/>
  </sheetPr>
  <dimension ref="A1:H5"/>
  <sheetViews>
    <sheetView showGridLines="0" workbookViewId="0" topLeftCell="A1">
      <selection activeCell="C5" sqref="C5"/>
    </sheetView>
  </sheetViews>
  <sheetFormatPr defaultColWidth="9.140625" defaultRowHeight="12.75"/>
  <cols>
    <col min="1" max="1" width="12.8515625" style="0" customWidth="1"/>
    <col min="2" max="2" width="15.421875" style="0" customWidth="1"/>
    <col min="3" max="3" width="18.421875" style="0" customWidth="1"/>
    <col min="4" max="4" width="19.421875" style="0" customWidth="1"/>
    <col min="5" max="5" width="17.57421875" style="0" customWidth="1"/>
    <col min="6" max="6" width="18.57421875" style="0" customWidth="1"/>
    <col min="7" max="7" width="20.7109375" style="0" customWidth="1"/>
  </cols>
  <sheetData>
    <row r="1" spans="1:7" s="26" customFormat="1" ht="32.25" customHeight="1" thickBot="1">
      <c r="A1" s="154"/>
      <c r="B1" s="155"/>
      <c r="C1" s="155"/>
      <c r="D1" s="156" t="s">
        <v>168</v>
      </c>
      <c r="E1" s="157"/>
      <c r="F1" s="155"/>
      <c r="G1" s="158"/>
    </row>
    <row r="2" spans="1:8" ht="61.5" thickBot="1">
      <c r="A2" s="159"/>
      <c r="B2" s="160" t="s">
        <v>169</v>
      </c>
      <c r="C2" s="161" t="s">
        <v>158</v>
      </c>
      <c r="D2" s="161" t="s">
        <v>170</v>
      </c>
      <c r="E2" s="161" t="s">
        <v>171</v>
      </c>
      <c r="F2" s="161" t="s">
        <v>164</v>
      </c>
      <c r="G2" s="161" t="s">
        <v>166</v>
      </c>
      <c r="H2" s="153"/>
    </row>
    <row r="3" spans="1:7" ht="21" thickBot="1">
      <c r="A3" s="162" t="s">
        <v>172</v>
      </c>
      <c r="B3" s="163">
        <f>IF(Summary!C3=1,"X",IF(Summary!C3=2,"X",IF(Summary!C3=3,"X","")))</f>
      </c>
      <c r="C3" s="163">
        <f>IF(Summary!C4=1,"X",IF(Summary!C4=2,"X",IF(Summary!C4=3,"X","")))</f>
      </c>
      <c r="D3" s="163">
        <f>IF(Summary!C5=1,"X",IF(Summary!C5=2,"X",IF(Summary!C5=3,"X","")))</f>
      </c>
      <c r="E3" s="163">
        <f>IF(Summary!C6=1,"X",IF(Summary!C6=2,"X",IF(Summary!C6=3,"X","")))</f>
      </c>
      <c r="F3" s="163">
        <f>IF(Summary!C7=1,"X",IF(Summary!C7=2,"X",IF(Summary!C7=3,"X","")))</f>
      </c>
      <c r="G3" s="163">
        <f>IF(Summary!C8=1,"X",IF(Summary!C8=2,"X",""))</f>
      </c>
    </row>
    <row r="4" spans="1:7" ht="21" thickBot="1">
      <c r="A4" s="162" t="s">
        <v>173</v>
      </c>
      <c r="B4" s="163">
        <f>IF(Summary!C3=4,"X",IF(Summary!C3=5,"X",""))</f>
      </c>
      <c r="C4" s="163">
        <f>IF(Summary!C4=4,"X",IF(Summary!C4=5,"X",""))</f>
      </c>
      <c r="D4" s="163">
        <f>IF(Summary!C5=4,"X",IF(Summary!C5=5,"X",IF(Summary!C5=6,"X","")))</f>
      </c>
      <c r="E4" s="163">
        <f>IF(Summary!C6=4,"X",IF(Summary!C6=5,"X",IF(Summary!C6=6,"X",IF(Summary!C6=7,"X",""))))</f>
      </c>
      <c r="F4" s="163">
        <f>IF(Summary!C7=4,"X",IF(Summary!C7=5,"X",""))</f>
      </c>
      <c r="G4" s="163">
        <f>IF(Summary!C8=3,"X","")</f>
      </c>
    </row>
    <row r="5" spans="1:7" ht="21" thickBot="1">
      <c r="A5" s="162" t="s">
        <v>174</v>
      </c>
      <c r="B5" s="164">
        <f>IF(Summary!C3&gt;=6,"X","")</f>
      </c>
      <c r="C5" s="163">
        <f>IF(Summary!C4&gt;=6,"X","")</f>
      </c>
      <c r="D5" s="163">
        <f>IF(Summary!C5&gt;=7,"X","")</f>
      </c>
      <c r="E5" s="163">
        <f>IF(Summary!C6&gt;=8,"X","")</f>
      </c>
      <c r="F5" s="163">
        <f>IF(Summary!C7&gt;=6,"X","")</f>
      </c>
      <c r="G5" s="163">
        <f>IF(Summary!C8=4,"X","")</f>
      </c>
    </row>
  </sheetData>
  <sheetProtection password="C40A" sheet="1" objects="1" scenarios="1" selectLockedCells="1"/>
  <printOptions/>
  <pageMargins left="0.75" right="0.75" top="1" bottom="1" header="0.5" footer="0.5"/>
  <pageSetup horizontalDpi="600" verticalDpi="600" orientation="landscape" r:id="rId1"/>
  <headerFooter alignWithMargins="0">
    <oddFooter>&amp;C&amp;"Times New Roman,Regular"Risk Matrix
Page &amp;P</oddFooter>
  </headerFooter>
</worksheet>
</file>

<file path=xl/worksheets/sheet8.xml><?xml version="1.0" encoding="utf-8"?>
<worksheet xmlns="http://schemas.openxmlformats.org/spreadsheetml/2006/main" xmlns:r="http://schemas.openxmlformats.org/officeDocument/2006/relationships">
  <sheetPr codeName="Sheet7">
    <tabColor indexed="12"/>
  </sheetPr>
  <dimension ref="A1:A1"/>
  <sheetViews>
    <sheetView showGridLines="0" showRowColHeaders="0" workbookViewId="0" topLeftCell="A1">
      <selection activeCell="L32" sqref="L32"/>
    </sheetView>
  </sheetViews>
  <sheetFormatPr defaultColWidth="9.140625" defaultRowHeight="12.75"/>
  <cols>
    <col min="1" max="1" width="1.7109375" style="0" customWidth="1"/>
  </cols>
  <sheetData/>
  <sheetProtection password="C40A" sheet="1" objects="1" scenarios="1" selectLockedCells="1" selectUnlockedCells="1"/>
  <printOptions/>
  <pageMargins left="0.75" right="0.75" top="0.56" bottom="1" header="0.5" footer="0.5"/>
  <pageSetup horizontalDpi="600" verticalDpi="600" orientation="landscape" r:id="rId3"/>
  <legacyDrawing r:id="rId2"/>
  <oleObjects>
    <oleObject progId="Document" shapeId="5118816" r:id="rId1"/>
  </oleObjects>
</worksheet>
</file>

<file path=xl/worksheets/sheet9.xml><?xml version="1.0" encoding="utf-8"?>
<worksheet xmlns="http://schemas.openxmlformats.org/spreadsheetml/2006/main" xmlns:r="http://schemas.openxmlformats.org/officeDocument/2006/relationships">
  <sheetPr codeName="Sheet4">
    <tabColor indexed="12"/>
    <pageSetUpPr fitToPage="1"/>
  </sheetPr>
  <dimension ref="A1:Q24"/>
  <sheetViews>
    <sheetView showGridLines="0" showRowColHeaders="0" showZeros="0" workbookViewId="0" topLeftCell="A1">
      <selection activeCell="L32" sqref="L32"/>
    </sheetView>
  </sheetViews>
  <sheetFormatPr defaultColWidth="9.140625" defaultRowHeight="12.75" outlineLevelCol="1"/>
  <cols>
    <col min="1" max="1" width="42.28125" style="22" customWidth="1"/>
    <col min="2" max="11" width="12.28125" style="5" bestFit="1" customWidth="1"/>
    <col min="12" max="12" width="12.8515625" style="5" bestFit="1" customWidth="1"/>
    <col min="13" max="16" width="9.140625" style="5" customWidth="1"/>
    <col min="17" max="17" width="10.57421875" style="5" customWidth="1" outlineLevel="1"/>
    <col min="18" max="16384" width="9.140625" style="5" customWidth="1"/>
  </cols>
  <sheetData>
    <row r="1" spans="1:6" ht="15.75">
      <c r="A1" s="1" t="s">
        <v>0</v>
      </c>
      <c r="B1" s="2" t="s">
        <v>1</v>
      </c>
      <c r="C1" s="3"/>
      <c r="D1" s="3"/>
      <c r="E1" s="3"/>
      <c r="F1" s="4"/>
    </row>
    <row r="2" spans="1:6" ht="15.75">
      <c r="A2" s="1" t="s">
        <v>2</v>
      </c>
      <c r="B2" s="2" t="s">
        <v>3</v>
      </c>
      <c r="C2" s="3"/>
      <c r="D2" s="3"/>
      <c r="E2" s="3"/>
      <c r="F2" s="4"/>
    </row>
    <row r="3" spans="1:6" ht="15.75">
      <c r="A3" s="1" t="s">
        <v>4</v>
      </c>
      <c r="B3" s="6" t="s">
        <v>5</v>
      </c>
      <c r="C3" s="3"/>
      <c r="D3" s="3"/>
      <c r="E3" s="3"/>
      <c r="F3" s="4"/>
    </row>
    <row r="4" spans="1:6" ht="15.75">
      <c r="A4" s="1" t="s">
        <v>6</v>
      </c>
      <c r="B4" s="7" t="s">
        <v>7</v>
      </c>
      <c r="C4" s="3"/>
      <c r="D4" s="3"/>
      <c r="E4" s="3"/>
      <c r="F4" s="4"/>
    </row>
    <row r="5" spans="1:17" ht="12.75">
      <c r="A5" s="8"/>
      <c r="B5" s="9" t="s">
        <v>8</v>
      </c>
      <c r="C5" s="9" t="s">
        <v>8</v>
      </c>
      <c r="D5" s="9" t="s">
        <v>8</v>
      </c>
      <c r="E5" s="9" t="s">
        <v>8</v>
      </c>
      <c r="F5" s="9" t="s">
        <v>8</v>
      </c>
      <c r="G5" s="9" t="s">
        <v>8</v>
      </c>
      <c r="H5" s="9" t="s">
        <v>8</v>
      </c>
      <c r="I5" s="9" t="s">
        <v>8</v>
      </c>
      <c r="J5" s="9" t="s">
        <v>8</v>
      </c>
      <c r="K5" s="9" t="s">
        <v>8</v>
      </c>
      <c r="L5" s="10"/>
      <c r="Q5" s="5" t="s">
        <v>7</v>
      </c>
    </row>
    <row r="6" spans="1:17" s="14" customFormat="1" ht="19.5">
      <c r="A6" s="11" t="s">
        <v>9</v>
      </c>
      <c r="B6" s="12" t="str">
        <f>B4</f>
        <v>Year</v>
      </c>
      <c r="C6" s="12" t="str">
        <f aca="true" t="shared" si="0" ref="C6:K6">IF(ISERROR(B6+1),"?",B6+1)</f>
        <v>?</v>
      </c>
      <c r="D6" s="12" t="str">
        <f t="shared" si="0"/>
        <v>?</v>
      </c>
      <c r="E6" s="12" t="str">
        <f t="shared" si="0"/>
        <v>?</v>
      </c>
      <c r="F6" s="12" t="str">
        <f t="shared" si="0"/>
        <v>?</v>
      </c>
      <c r="G6" s="12" t="str">
        <f t="shared" si="0"/>
        <v>?</v>
      </c>
      <c r="H6" s="12" t="str">
        <f t="shared" si="0"/>
        <v>?</v>
      </c>
      <c r="I6" s="12" t="str">
        <f t="shared" si="0"/>
        <v>?</v>
      </c>
      <c r="J6" s="12" t="str">
        <f t="shared" si="0"/>
        <v>?</v>
      </c>
      <c r="K6" s="12" t="str">
        <f t="shared" si="0"/>
        <v>?</v>
      </c>
      <c r="L6" s="13" t="s">
        <v>10</v>
      </c>
      <c r="Q6" s="5">
        <v>2006</v>
      </c>
    </row>
    <row r="7" spans="1:17" ht="19.5" customHeight="1">
      <c r="A7" s="15" t="s">
        <v>11</v>
      </c>
      <c r="B7" s="16"/>
      <c r="C7" s="16"/>
      <c r="D7" s="16"/>
      <c r="E7" s="16"/>
      <c r="F7" s="16"/>
      <c r="G7" s="16"/>
      <c r="H7" s="16"/>
      <c r="I7" s="16"/>
      <c r="J7" s="16"/>
      <c r="K7" s="16"/>
      <c r="L7" s="17">
        <f aca="true" t="shared" si="1" ref="L7:L22">SUM(B7:K7)</f>
        <v>0</v>
      </c>
      <c r="Q7" s="5">
        <v>2007</v>
      </c>
    </row>
    <row r="8" spans="1:17" ht="19.5" customHeight="1">
      <c r="A8" s="15" t="s">
        <v>12</v>
      </c>
      <c r="B8" s="16"/>
      <c r="C8" s="16"/>
      <c r="D8" s="16"/>
      <c r="E8" s="16"/>
      <c r="F8" s="16"/>
      <c r="G8" s="16"/>
      <c r="H8" s="16"/>
      <c r="I8" s="16"/>
      <c r="J8" s="16"/>
      <c r="K8" s="16"/>
      <c r="L8" s="17">
        <f t="shared" si="1"/>
        <v>0</v>
      </c>
      <c r="Q8" s="5">
        <v>2008</v>
      </c>
    </row>
    <row r="9" spans="1:17" ht="19.5" customHeight="1">
      <c r="A9" s="15" t="s">
        <v>13</v>
      </c>
      <c r="B9" s="16"/>
      <c r="C9" s="16"/>
      <c r="D9" s="16"/>
      <c r="E9" s="16"/>
      <c r="F9" s="16"/>
      <c r="G9" s="16"/>
      <c r="H9" s="16"/>
      <c r="I9" s="16"/>
      <c r="J9" s="16"/>
      <c r="K9" s="16"/>
      <c r="L9" s="17">
        <f t="shared" si="1"/>
        <v>0</v>
      </c>
      <c r="Q9" s="5">
        <v>2009</v>
      </c>
    </row>
    <row r="10" spans="1:17" ht="19.5" customHeight="1">
      <c r="A10" s="15" t="s">
        <v>14</v>
      </c>
      <c r="B10" s="16"/>
      <c r="C10" s="16"/>
      <c r="D10" s="16"/>
      <c r="E10" s="16"/>
      <c r="F10" s="16"/>
      <c r="G10" s="16"/>
      <c r="H10" s="16"/>
      <c r="I10" s="16"/>
      <c r="J10" s="16"/>
      <c r="K10" s="16"/>
      <c r="L10" s="17">
        <f t="shared" si="1"/>
        <v>0</v>
      </c>
      <c r="Q10" s="5">
        <v>2010</v>
      </c>
    </row>
    <row r="11" spans="1:17" ht="19.5" customHeight="1">
      <c r="A11" s="15" t="s">
        <v>15</v>
      </c>
      <c r="B11" s="16"/>
      <c r="C11" s="16"/>
      <c r="D11" s="16"/>
      <c r="E11" s="16"/>
      <c r="F11" s="16"/>
      <c r="G11" s="16"/>
      <c r="H11" s="16"/>
      <c r="I11" s="16"/>
      <c r="J11" s="16"/>
      <c r="K11" s="16"/>
      <c r="L11" s="17">
        <f t="shared" si="1"/>
        <v>0</v>
      </c>
      <c r="Q11" s="5">
        <v>2011</v>
      </c>
    </row>
    <row r="12" spans="1:17" ht="25.5" customHeight="1">
      <c r="A12" s="15" t="s">
        <v>16</v>
      </c>
      <c r="B12" s="16"/>
      <c r="C12" s="16"/>
      <c r="D12" s="16"/>
      <c r="E12" s="16"/>
      <c r="F12" s="16"/>
      <c r="G12" s="16"/>
      <c r="H12" s="16"/>
      <c r="I12" s="16"/>
      <c r="J12" s="16"/>
      <c r="K12" s="16"/>
      <c r="L12" s="17">
        <f t="shared" si="1"/>
        <v>0</v>
      </c>
      <c r="Q12" s="5">
        <v>2012</v>
      </c>
    </row>
    <row r="13" spans="1:17" ht="19.5" customHeight="1">
      <c r="A13" s="15" t="s">
        <v>17</v>
      </c>
      <c r="B13" s="16"/>
      <c r="C13" s="16"/>
      <c r="D13" s="16"/>
      <c r="E13" s="16"/>
      <c r="F13" s="16"/>
      <c r="G13" s="16"/>
      <c r="H13" s="16"/>
      <c r="I13" s="16"/>
      <c r="J13" s="16"/>
      <c r="K13" s="16"/>
      <c r="L13" s="17">
        <f t="shared" si="1"/>
        <v>0</v>
      </c>
      <c r="Q13" s="5">
        <v>2013</v>
      </c>
    </row>
    <row r="14" spans="1:17" ht="25.5" customHeight="1">
      <c r="A14" s="15" t="s">
        <v>18</v>
      </c>
      <c r="B14" s="16"/>
      <c r="C14" s="16"/>
      <c r="D14" s="16"/>
      <c r="E14" s="16"/>
      <c r="F14" s="16"/>
      <c r="G14" s="16"/>
      <c r="H14" s="16"/>
      <c r="I14" s="16"/>
      <c r="J14" s="16"/>
      <c r="K14" s="16"/>
      <c r="L14" s="17">
        <f t="shared" si="1"/>
        <v>0</v>
      </c>
      <c r="Q14" s="5">
        <v>2014</v>
      </c>
    </row>
    <row r="15" spans="1:17" ht="19.5" customHeight="1">
      <c r="A15" s="15" t="s">
        <v>19</v>
      </c>
      <c r="B15" s="16"/>
      <c r="C15" s="16"/>
      <c r="D15" s="16"/>
      <c r="E15" s="16"/>
      <c r="F15" s="16"/>
      <c r="G15" s="16"/>
      <c r="H15" s="16"/>
      <c r="I15" s="16"/>
      <c r="J15" s="16"/>
      <c r="K15" s="16"/>
      <c r="L15" s="17">
        <f t="shared" si="1"/>
        <v>0</v>
      </c>
      <c r="Q15" s="5">
        <v>2015</v>
      </c>
    </row>
    <row r="16" spans="1:12" ht="19.5" customHeight="1">
      <c r="A16" s="15" t="s">
        <v>20</v>
      </c>
      <c r="B16" s="16"/>
      <c r="C16" s="16"/>
      <c r="D16" s="16"/>
      <c r="E16" s="16"/>
      <c r="F16" s="16"/>
      <c r="G16" s="16"/>
      <c r="H16" s="16"/>
      <c r="I16" s="16"/>
      <c r="J16" s="16"/>
      <c r="K16" s="16"/>
      <c r="L16" s="17">
        <f t="shared" si="1"/>
        <v>0</v>
      </c>
    </row>
    <row r="17" spans="1:12" ht="25.5" customHeight="1">
      <c r="A17" s="15" t="s">
        <v>21</v>
      </c>
      <c r="B17" s="16"/>
      <c r="C17" s="16"/>
      <c r="D17" s="16"/>
      <c r="E17" s="16"/>
      <c r="F17" s="16"/>
      <c r="G17" s="16"/>
      <c r="H17" s="16"/>
      <c r="I17" s="16"/>
      <c r="J17" s="16"/>
      <c r="K17" s="16"/>
      <c r="L17" s="17">
        <f t="shared" si="1"/>
        <v>0</v>
      </c>
    </row>
    <row r="18" spans="1:12" ht="19.5" customHeight="1">
      <c r="A18" s="15" t="s">
        <v>22</v>
      </c>
      <c r="B18" s="16"/>
      <c r="C18" s="16"/>
      <c r="D18" s="16"/>
      <c r="E18" s="16"/>
      <c r="F18" s="16"/>
      <c r="G18" s="16"/>
      <c r="H18" s="16"/>
      <c r="I18" s="16"/>
      <c r="J18" s="16"/>
      <c r="K18" s="16"/>
      <c r="L18" s="17">
        <f t="shared" si="1"/>
        <v>0</v>
      </c>
    </row>
    <row r="19" spans="1:12" ht="19.5" customHeight="1">
      <c r="A19" s="15" t="s">
        <v>23</v>
      </c>
      <c r="B19" s="16"/>
      <c r="C19" s="16"/>
      <c r="D19" s="16"/>
      <c r="E19" s="16"/>
      <c r="F19" s="16"/>
      <c r="G19" s="16"/>
      <c r="H19" s="16"/>
      <c r="I19" s="16"/>
      <c r="J19" s="16"/>
      <c r="K19" s="16"/>
      <c r="L19" s="17">
        <f t="shared" si="1"/>
        <v>0</v>
      </c>
    </row>
    <row r="20" spans="1:12" ht="19.5" customHeight="1">
      <c r="A20" s="18" t="s">
        <v>24</v>
      </c>
      <c r="B20" s="16"/>
      <c r="C20" s="16"/>
      <c r="D20" s="16"/>
      <c r="E20" s="16"/>
      <c r="F20" s="16"/>
      <c r="G20" s="16"/>
      <c r="H20" s="16"/>
      <c r="I20" s="16"/>
      <c r="J20" s="16"/>
      <c r="K20" s="16"/>
      <c r="L20" s="17">
        <f t="shared" si="1"/>
        <v>0</v>
      </c>
    </row>
    <row r="21" spans="1:12" ht="19.5" customHeight="1">
      <c r="A21" s="18" t="s">
        <v>24</v>
      </c>
      <c r="B21" s="16"/>
      <c r="C21" s="16"/>
      <c r="D21" s="16"/>
      <c r="E21" s="16"/>
      <c r="F21" s="16"/>
      <c r="G21" s="16"/>
      <c r="H21" s="16"/>
      <c r="I21" s="16"/>
      <c r="J21" s="16"/>
      <c r="K21" s="16"/>
      <c r="L21" s="17">
        <f t="shared" si="1"/>
        <v>0</v>
      </c>
    </row>
    <row r="22" spans="1:12" ht="19.5" customHeight="1">
      <c r="A22" s="18" t="s">
        <v>24</v>
      </c>
      <c r="B22" s="16"/>
      <c r="C22" s="16"/>
      <c r="D22" s="16"/>
      <c r="E22" s="16"/>
      <c r="F22" s="16"/>
      <c r="G22" s="16"/>
      <c r="H22" s="16"/>
      <c r="I22" s="16"/>
      <c r="J22" s="16"/>
      <c r="K22" s="16"/>
      <c r="L22" s="17">
        <f t="shared" si="1"/>
        <v>0</v>
      </c>
    </row>
    <row r="23" spans="1:12" ht="25.5" customHeight="1">
      <c r="A23" s="19" t="s">
        <v>25</v>
      </c>
      <c r="B23" s="20">
        <f aca="true" t="shared" si="2" ref="B23:L23">SUM(B7:B22)</f>
        <v>0</v>
      </c>
      <c r="C23" s="20">
        <f t="shared" si="2"/>
        <v>0</v>
      </c>
      <c r="D23" s="20">
        <f t="shared" si="2"/>
        <v>0</v>
      </c>
      <c r="E23" s="20">
        <f t="shared" si="2"/>
        <v>0</v>
      </c>
      <c r="F23" s="20">
        <f t="shared" si="2"/>
        <v>0</v>
      </c>
      <c r="G23" s="20">
        <f t="shared" si="2"/>
        <v>0</v>
      </c>
      <c r="H23" s="20">
        <f t="shared" si="2"/>
        <v>0</v>
      </c>
      <c r="I23" s="20">
        <f t="shared" si="2"/>
        <v>0</v>
      </c>
      <c r="J23" s="20">
        <f t="shared" si="2"/>
        <v>0</v>
      </c>
      <c r="K23" s="20">
        <f t="shared" si="2"/>
        <v>0</v>
      </c>
      <c r="L23" s="21">
        <f t="shared" si="2"/>
        <v>0</v>
      </c>
    </row>
    <row r="24" spans="2:3" ht="28.5" customHeight="1" hidden="1">
      <c r="B24" s="5">
        <v>0</v>
      </c>
      <c r="C24" s="5">
        <v>0</v>
      </c>
    </row>
  </sheetData>
  <sheetProtection sheet="1" objects="1" scenarios="1"/>
  <dataValidations count="1">
    <dataValidation type="list" showInputMessage="1" showErrorMessage="1" sqref="B4">
      <formula1>$Q$5:$Q$15</formula1>
    </dataValidation>
  </dataValidations>
  <printOptions/>
  <pageMargins left="0.75" right="0.75" top="1" bottom="1" header="0.5" footer="0.5"/>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Information Technology IT Planning</dc:creator>
  <cp:keywords/>
  <dc:description/>
  <cp:lastModifiedBy>kwalls</cp:lastModifiedBy>
  <cp:lastPrinted>2006-06-23T19:19:30Z</cp:lastPrinted>
  <dcterms:created xsi:type="dcterms:W3CDTF">2003-03-13T22:01:07Z</dcterms:created>
  <dcterms:modified xsi:type="dcterms:W3CDTF">2006-06-26T15:50:33Z</dcterms:modified>
  <cp:category/>
  <cp:version/>
  <cp:contentType/>
  <cp:contentStatus/>
</cp:coreProperties>
</file>