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895" windowHeight="8655" activeTab="0"/>
  </bookViews>
  <sheets>
    <sheet name="Calculate Savings Here!" sheetId="1" r:id="rId1"/>
    <sheet name="Instructions" sheetId="2" r:id="rId2"/>
    <sheet name="Supporting Graph Data" sheetId="3" r:id="rId3"/>
  </sheets>
  <definedNames>
    <definedName name="_xlnm.Print_Area" localSheetId="0">'Calculate Savings Here!'!$A$1:$N$47</definedName>
  </definedNames>
  <calcPr fullCalcOnLoad="1"/>
</workbook>
</file>

<file path=xl/sharedStrings.xml><?xml version="1.0" encoding="utf-8"?>
<sst xmlns="http://schemas.openxmlformats.org/spreadsheetml/2006/main" count="59" uniqueCount="58">
  <si>
    <t>Total Miles to be Traveled</t>
  </si>
  <si>
    <t>Total Days in Trip</t>
  </si>
  <si>
    <t>Cost of Gasoline per Gallon</t>
  </si>
  <si>
    <t>Own Car Cost</t>
  </si>
  <si>
    <t>Rental Car Cost</t>
  </si>
  <si>
    <t>Rental</t>
  </si>
  <si>
    <t>Refueling</t>
  </si>
  <si>
    <t>Rental Car Gas Mileage (MPG)</t>
  </si>
  <si>
    <t>Miles</t>
  </si>
  <si>
    <t>Own</t>
  </si>
  <si>
    <t>Rent</t>
  </si>
  <si>
    <t>Input Variables</t>
  </si>
  <si>
    <t>Calculated Results</t>
  </si>
  <si>
    <t>Car Rental Daily Price *</t>
  </si>
  <si>
    <t>Sales Tax</t>
  </si>
  <si>
    <t xml:space="preserve">                                                                  Car Rental vs Mileage Reimbursement Calculator</t>
  </si>
  <si>
    <t>INSTRUCTIONS FOR INPUT VARIABLES BOX:</t>
  </si>
  <si>
    <t>3) Enter the daily rate of the Enteprise car class that will be rented on the third row.</t>
  </si>
  <si>
    <t xml:space="preserve">ONCE YOU HAVE INPUT THESE VARIABLES, THE CALCULATOR WILL </t>
  </si>
  <si>
    <t>ENTERPRISE OR TAKE MILEAGE REIMBURSEMENT ON YOUR OWN CAR.</t>
  </si>
  <si>
    <t>THESE RESULTS WILL APPEAR IN THE "CALCULATED RESULTS" BOX.</t>
  </si>
  <si>
    <t>Additional Miles</t>
  </si>
  <si>
    <t>Total Reimbursement Expense</t>
  </si>
  <si>
    <t>Cost per Mile to Rent</t>
  </si>
  <si>
    <t>Avg Miles per Day</t>
  </si>
  <si>
    <t>Daily Rate</t>
  </si>
  <si>
    <t>Fuel</t>
  </si>
  <si>
    <t>Total to Rent</t>
  </si>
  <si>
    <t>Total Miles to be Travelled</t>
  </si>
  <si>
    <t>DETERMINE WHETHER IT IS MORE COST EFFECTIVE TO RENT A CAR FROM</t>
  </si>
  <si>
    <t>Over mileage at $0.20/mile</t>
  </si>
  <si>
    <t>1) Enter the total round-trip miles that will be driven on the first row.</t>
  </si>
  <si>
    <t>2) Enter the total number of rental days (24-hour periods) that this trip will take on the second row.</t>
  </si>
  <si>
    <t>4) Enter the local tax rate on the fourth row.</t>
  </si>
  <si>
    <t>Total Rental Cost</t>
  </si>
  <si>
    <t>Savings</t>
  </si>
  <si>
    <t>Total Days in Trip (24-hr periods)</t>
  </si>
  <si>
    <t>Vehicle Licensing Fee</t>
  </si>
  <si>
    <t>Chart Help:</t>
  </si>
  <si>
    <t xml:space="preserve">        Use # of 24-hour periods</t>
  </si>
  <si>
    <t xml:space="preserve">        See chart below</t>
  </si>
  <si>
    <t xml:space="preserve">        Input current pump price</t>
  </si>
  <si>
    <t xml:space="preserve">        Input round trip miles</t>
  </si>
  <si>
    <t>**For additional assistance, see Instructions tab at the bottom.</t>
  </si>
  <si>
    <t>Intermediate</t>
  </si>
  <si>
    <t xml:space="preserve">Standard </t>
  </si>
  <si>
    <t>Full size</t>
  </si>
  <si>
    <t>5) Enter the market price of one gallon of fuel on the sixth row.</t>
  </si>
  <si>
    <t xml:space="preserve">   Current State Rate</t>
  </si>
  <si>
    <t xml:space="preserve">   Average MPG</t>
  </si>
  <si>
    <t xml:space="preserve">        6%-10% (see footnote below)</t>
  </si>
  <si>
    <t>***State of Arkansas Mileage Reimbursement Rate: $0.42/mile</t>
  </si>
  <si>
    <t>Sales Tax**</t>
  </si>
  <si>
    <t>AR Vehicle Rental Tax**</t>
  </si>
  <si>
    <t>Mileage Reimbursement Rate***</t>
  </si>
  <si>
    <t xml:space="preserve"> * Business Use Daily Rates (effective 5/1/12)</t>
  </si>
  <si>
    <t>**Sales Tax rates in Arkansas range from 6-10% and Vehicle Rental Tax rates range from 12-14% depending on the city you are renting in.</t>
  </si>
  <si>
    <t xml:space="preserve">        12%-14% (see footnote below)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</si>
</sst>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&quot;$&quot;#,##0.00"/>
    <numFmt numFmtId="168" formatCode="&quot;$&quot;#,##0.00;[Red]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&quot;$&quot;* #,##0.000_);_(&quot;$&quot;* \(#,##0.000\);_(&quot;$&quot;* &quot;-&quot;???_);_(@_)"/>
    <numFmt numFmtId="173" formatCode="&quot;$&quot;#,##0.000"/>
    <numFmt numFmtId="174" formatCode="0.0"/>
  </numFmts>
  <fonts count="5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b/>
      <sz val="16"/>
      <color indexed="9"/>
      <name val="Arial"/>
      <family val="2"/>
    </font>
    <font>
      <sz val="16"/>
      <color indexed="9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44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14" xfId="42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4" fontId="3" fillId="0" borderId="11" xfId="44" applyFont="1" applyBorder="1" applyAlignment="1">
      <alignment horizontal="center"/>
    </xf>
    <xf numFmtId="44" fontId="0" fillId="0" borderId="11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10" fontId="3" fillId="0" borderId="11" xfId="44" applyNumberFormat="1" applyFont="1" applyBorder="1" applyAlignment="1">
      <alignment horizontal="right"/>
    </xf>
    <xf numFmtId="0" fontId="6" fillId="33" borderId="0" xfId="0" applyFont="1" applyFill="1" applyBorder="1" applyAlignment="1">
      <alignment/>
    </xf>
    <xf numFmtId="0" fontId="7" fillId="34" borderId="15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8" fillId="35" borderId="1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2" fillId="0" borderId="12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6" borderId="10" xfId="0" applyFill="1" applyBorder="1" applyAlignment="1">
      <alignment/>
    </xf>
    <xf numFmtId="44" fontId="1" fillId="36" borderId="11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4" fontId="1" fillId="0" borderId="11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173" fontId="1" fillId="0" borderId="19" xfId="42" applyNumberFormat="1" applyFont="1" applyBorder="1" applyAlignment="1">
      <alignment horizontal="right"/>
    </xf>
    <xf numFmtId="0" fontId="0" fillId="0" borderId="10" xfId="0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10" fontId="1" fillId="0" borderId="11" xfId="44" applyNumberFormat="1" applyFont="1" applyBorder="1" applyAlignment="1">
      <alignment horizontal="right"/>
    </xf>
    <xf numFmtId="166" fontId="1" fillId="0" borderId="11" xfId="44" applyNumberFormat="1" applyFont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1" fillId="0" borderId="20" xfId="0" applyFont="1" applyFill="1" applyBorder="1" applyAlignment="1">
      <alignment horizontal="left"/>
    </xf>
    <xf numFmtId="7" fontId="11" fillId="0" borderId="21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/>
    </xf>
    <xf numFmtId="7" fontId="11" fillId="0" borderId="2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7" fontId="11" fillId="0" borderId="25" xfId="0" applyNumberFormat="1" applyFont="1" applyFill="1" applyBorder="1" applyAlignment="1">
      <alignment horizontal="center"/>
    </xf>
    <xf numFmtId="165" fontId="1" fillId="0" borderId="19" xfId="42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5" fillId="34" borderId="15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5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125"/>
          <c:y val="0.01525"/>
          <c:w val="0.954"/>
          <c:h val="0.96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'Supporting Graph Data'!$D$4</c:f>
              <c:strCache>
                <c:ptCount val="1"/>
                <c:pt idx="0">
                  <c:v>Own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Data'!$D$5:$D$155</c:f>
              <c:numCache>
                <c:ptCount val="151"/>
                <c:pt idx="0">
                  <c:v>0</c:v>
                </c:pt>
                <c:pt idx="1">
                  <c:v>2.1</c:v>
                </c:pt>
                <c:pt idx="2">
                  <c:v>4.2</c:v>
                </c:pt>
                <c:pt idx="3">
                  <c:v>6.3</c:v>
                </c:pt>
                <c:pt idx="4">
                  <c:v>8.4</c:v>
                </c:pt>
                <c:pt idx="5">
                  <c:v>10.5</c:v>
                </c:pt>
                <c:pt idx="6">
                  <c:v>12.6</c:v>
                </c:pt>
                <c:pt idx="7">
                  <c:v>14.7</c:v>
                </c:pt>
                <c:pt idx="8">
                  <c:v>16.8</c:v>
                </c:pt>
                <c:pt idx="9">
                  <c:v>18.9</c:v>
                </c:pt>
                <c:pt idx="10">
                  <c:v>21</c:v>
                </c:pt>
                <c:pt idx="11">
                  <c:v>23.099999999999998</c:v>
                </c:pt>
                <c:pt idx="12">
                  <c:v>25.2</c:v>
                </c:pt>
                <c:pt idx="13">
                  <c:v>27.3</c:v>
                </c:pt>
                <c:pt idx="14">
                  <c:v>29.4</c:v>
                </c:pt>
                <c:pt idx="15">
                  <c:v>31.5</c:v>
                </c:pt>
                <c:pt idx="16">
                  <c:v>33.6</c:v>
                </c:pt>
                <c:pt idx="17">
                  <c:v>35.699999999999996</c:v>
                </c:pt>
                <c:pt idx="18">
                  <c:v>37.8</c:v>
                </c:pt>
                <c:pt idx="19">
                  <c:v>39.9</c:v>
                </c:pt>
                <c:pt idx="20">
                  <c:v>42</c:v>
                </c:pt>
                <c:pt idx="21">
                  <c:v>44.1</c:v>
                </c:pt>
                <c:pt idx="22">
                  <c:v>46.199999999999996</c:v>
                </c:pt>
                <c:pt idx="23">
                  <c:v>48.3</c:v>
                </c:pt>
                <c:pt idx="24">
                  <c:v>50.4</c:v>
                </c:pt>
                <c:pt idx="25">
                  <c:v>52.5</c:v>
                </c:pt>
                <c:pt idx="26">
                  <c:v>54.6</c:v>
                </c:pt>
                <c:pt idx="27">
                  <c:v>56.699999999999996</c:v>
                </c:pt>
                <c:pt idx="28">
                  <c:v>58.8</c:v>
                </c:pt>
                <c:pt idx="29">
                  <c:v>60.9</c:v>
                </c:pt>
                <c:pt idx="30">
                  <c:v>63</c:v>
                </c:pt>
                <c:pt idx="31">
                  <c:v>65.1</c:v>
                </c:pt>
                <c:pt idx="32">
                  <c:v>67.2</c:v>
                </c:pt>
                <c:pt idx="33">
                  <c:v>69.3</c:v>
                </c:pt>
                <c:pt idx="34">
                  <c:v>71.39999999999999</c:v>
                </c:pt>
                <c:pt idx="35">
                  <c:v>73.5</c:v>
                </c:pt>
                <c:pt idx="36">
                  <c:v>75.6</c:v>
                </c:pt>
                <c:pt idx="37">
                  <c:v>77.7</c:v>
                </c:pt>
                <c:pt idx="38">
                  <c:v>79.8</c:v>
                </c:pt>
                <c:pt idx="39">
                  <c:v>81.89999999999999</c:v>
                </c:pt>
                <c:pt idx="40">
                  <c:v>84</c:v>
                </c:pt>
                <c:pt idx="41">
                  <c:v>86.1</c:v>
                </c:pt>
                <c:pt idx="42">
                  <c:v>88.2</c:v>
                </c:pt>
                <c:pt idx="43">
                  <c:v>90.3</c:v>
                </c:pt>
                <c:pt idx="44">
                  <c:v>92.39999999999999</c:v>
                </c:pt>
                <c:pt idx="45">
                  <c:v>94.5</c:v>
                </c:pt>
                <c:pt idx="46">
                  <c:v>96.6</c:v>
                </c:pt>
                <c:pt idx="47">
                  <c:v>98.7</c:v>
                </c:pt>
                <c:pt idx="48">
                  <c:v>100.8</c:v>
                </c:pt>
                <c:pt idx="49">
                  <c:v>102.89999999999999</c:v>
                </c:pt>
                <c:pt idx="50">
                  <c:v>105</c:v>
                </c:pt>
                <c:pt idx="51">
                  <c:v>107.1</c:v>
                </c:pt>
                <c:pt idx="52">
                  <c:v>109.2</c:v>
                </c:pt>
                <c:pt idx="53">
                  <c:v>111.3</c:v>
                </c:pt>
                <c:pt idx="54">
                  <c:v>113.39999999999999</c:v>
                </c:pt>
                <c:pt idx="55">
                  <c:v>115.5</c:v>
                </c:pt>
                <c:pt idx="56">
                  <c:v>117.6</c:v>
                </c:pt>
                <c:pt idx="57">
                  <c:v>119.69999999999999</c:v>
                </c:pt>
                <c:pt idx="58">
                  <c:v>121.8</c:v>
                </c:pt>
                <c:pt idx="59">
                  <c:v>123.89999999999999</c:v>
                </c:pt>
                <c:pt idx="60">
                  <c:v>126</c:v>
                </c:pt>
                <c:pt idx="61">
                  <c:v>128.1</c:v>
                </c:pt>
                <c:pt idx="62">
                  <c:v>130.2</c:v>
                </c:pt>
                <c:pt idx="63">
                  <c:v>132.29999999999998</c:v>
                </c:pt>
                <c:pt idx="64">
                  <c:v>134.4</c:v>
                </c:pt>
                <c:pt idx="65">
                  <c:v>136.5</c:v>
                </c:pt>
                <c:pt idx="66">
                  <c:v>138.6</c:v>
                </c:pt>
                <c:pt idx="67">
                  <c:v>140.7</c:v>
                </c:pt>
                <c:pt idx="68">
                  <c:v>142.79999999999998</c:v>
                </c:pt>
                <c:pt idx="69">
                  <c:v>144.9</c:v>
                </c:pt>
                <c:pt idx="70">
                  <c:v>147</c:v>
                </c:pt>
                <c:pt idx="71">
                  <c:v>149.1</c:v>
                </c:pt>
                <c:pt idx="72">
                  <c:v>151.2</c:v>
                </c:pt>
                <c:pt idx="73">
                  <c:v>153.29999999999998</c:v>
                </c:pt>
                <c:pt idx="74">
                  <c:v>155.4</c:v>
                </c:pt>
                <c:pt idx="75">
                  <c:v>157.5</c:v>
                </c:pt>
                <c:pt idx="76">
                  <c:v>159.6</c:v>
                </c:pt>
                <c:pt idx="77">
                  <c:v>161.7</c:v>
                </c:pt>
                <c:pt idx="78">
                  <c:v>163.79999999999998</c:v>
                </c:pt>
                <c:pt idx="79">
                  <c:v>165.9</c:v>
                </c:pt>
                <c:pt idx="80">
                  <c:v>168</c:v>
                </c:pt>
                <c:pt idx="81">
                  <c:v>170.1</c:v>
                </c:pt>
                <c:pt idx="82">
                  <c:v>172.2</c:v>
                </c:pt>
                <c:pt idx="83">
                  <c:v>174.29999999999998</c:v>
                </c:pt>
                <c:pt idx="84">
                  <c:v>176.4</c:v>
                </c:pt>
                <c:pt idx="85">
                  <c:v>178.5</c:v>
                </c:pt>
                <c:pt idx="86">
                  <c:v>180.6</c:v>
                </c:pt>
                <c:pt idx="87">
                  <c:v>182.7</c:v>
                </c:pt>
                <c:pt idx="88">
                  <c:v>184.79999999999998</c:v>
                </c:pt>
                <c:pt idx="89">
                  <c:v>186.9</c:v>
                </c:pt>
                <c:pt idx="90">
                  <c:v>189</c:v>
                </c:pt>
                <c:pt idx="91">
                  <c:v>191.1</c:v>
                </c:pt>
                <c:pt idx="92">
                  <c:v>193.2</c:v>
                </c:pt>
                <c:pt idx="93">
                  <c:v>195.29999999999998</c:v>
                </c:pt>
                <c:pt idx="94">
                  <c:v>197.4</c:v>
                </c:pt>
                <c:pt idx="95">
                  <c:v>199.5</c:v>
                </c:pt>
                <c:pt idx="96">
                  <c:v>201.6</c:v>
                </c:pt>
                <c:pt idx="97">
                  <c:v>203.7</c:v>
                </c:pt>
                <c:pt idx="98">
                  <c:v>205.79999999999998</c:v>
                </c:pt>
                <c:pt idx="99">
                  <c:v>207.9</c:v>
                </c:pt>
                <c:pt idx="100">
                  <c:v>210</c:v>
                </c:pt>
                <c:pt idx="101">
                  <c:v>212.1</c:v>
                </c:pt>
                <c:pt idx="102">
                  <c:v>214.2</c:v>
                </c:pt>
                <c:pt idx="103">
                  <c:v>216.29999999999998</c:v>
                </c:pt>
                <c:pt idx="104">
                  <c:v>218.4</c:v>
                </c:pt>
                <c:pt idx="105">
                  <c:v>220.5</c:v>
                </c:pt>
                <c:pt idx="106">
                  <c:v>222.6</c:v>
                </c:pt>
                <c:pt idx="107">
                  <c:v>224.7</c:v>
                </c:pt>
                <c:pt idx="108">
                  <c:v>226.79999999999998</c:v>
                </c:pt>
                <c:pt idx="109">
                  <c:v>228.9</c:v>
                </c:pt>
                <c:pt idx="110">
                  <c:v>231</c:v>
                </c:pt>
                <c:pt idx="111">
                  <c:v>233.1</c:v>
                </c:pt>
                <c:pt idx="112">
                  <c:v>235.2</c:v>
                </c:pt>
                <c:pt idx="113">
                  <c:v>237.29999999999998</c:v>
                </c:pt>
                <c:pt idx="114">
                  <c:v>239.39999999999998</c:v>
                </c:pt>
                <c:pt idx="115">
                  <c:v>241.5</c:v>
                </c:pt>
                <c:pt idx="116">
                  <c:v>243.6</c:v>
                </c:pt>
                <c:pt idx="117">
                  <c:v>245.7</c:v>
                </c:pt>
                <c:pt idx="118">
                  <c:v>247.79999999999998</c:v>
                </c:pt>
                <c:pt idx="119">
                  <c:v>249.89999999999998</c:v>
                </c:pt>
                <c:pt idx="120">
                  <c:v>252</c:v>
                </c:pt>
                <c:pt idx="121">
                  <c:v>254.1</c:v>
                </c:pt>
                <c:pt idx="122">
                  <c:v>256.2</c:v>
                </c:pt>
                <c:pt idx="123">
                  <c:v>258.3</c:v>
                </c:pt>
                <c:pt idx="124">
                  <c:v>260.4</c:v>
                </c:pt>
                <c:pt idx="125">
                  <c:v>262.5</c:v>
                </c:pt>
                <c:pt idx="126">
                  <c:v>264.59999999999997</c:v>
                </c:pt>
                <c:pt idx="127">
                  <c:v>266.7</c:v>
                </c:pt>
                <c:pt idx="128">
                  <c:v>268.8</c:v>
                </c:pt>
                <c:pt idx="129">
                  <c:v>270.9</c:v>
                </c:pt>
                <c:pt idx="130">
                  <c:v>273</c:v>
                </c:pt>
                <c:pt idx="131">
                  <c:v>275.09999999999997</c:v>
                </c:pt>
                <c:pt idx="132">
                  <c:v>277.2</c:v>
                </c:pt>
                <c:pt idx="133">
                  <c:v>279.3</c:v>
                </c:pt>
                <c:pt idx="134">
                  <c:v>281.4</c:v>
                </c:pt>
                <c:pt idx="135">
                  <c:v>283.5</c:v>
                </c:pt>
                <c:pt idx="136">
                  <c:v>285.59999999999997</c:v>
                </c:pt>
                <c:pt idx="137">
                  <c:v>287.7</c:v>
                </c:pt>
                <c:pt idx="138">
                  <c:v>289.8</c:v>
                </c:pt>
                <c:pt idx="139">
                  <c:v>291.9</c:v>
                </c:pt>
                <c:pt idx="140">
                  <c:v>294</c:v>
                </c:pt>
                <c:pt idx="141">
                  <c:v>296.09999999999997</c:v>
                </c:pt>
                <c:pt idx="142">
                  <c:v>298.2</c:v>
                </c:pt>
                <c:pt idx="143">
                  <c:v>300.3</c:v>
                </c:pt>
                <c:pt idx="144">
                  <c:v>302.4</c:v>
                </c:pt>
                <c:pt idx="145">
                  <c:v>304.5</c:v>
                </c:pt>
                <c:pt idx="146">
                  <c:v>306.59999999999997</c:v>
                </c:pt>
                <c:pt idx="147">
                  <c:v>308.7</c:v>
                </c:pt>
                <c:pt idx="148">
                  <c:v>310.8</c:v>
                </c:pt>
                <c:pt idx="149">
                  <c:v>312.9</c:v>
                </c:pt>
                <c:pt idx="150">
                  <c:v>315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'Supporting Graph Data'!$F$4</c:f>
              <c:strCache>
                <c:ptCount val="1"/>
                <c:pt idx="0">
                  <c:v>Rent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Data'!$F$5:$F$155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1"/>
        </c:ser>
        <c:axId val="17857262"/>
        <c:axId val="26497631"/>
      </c:scatterChart>
      <c:valAx>
        <c:axId val="178572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6497631"/>
        <c:crosses val="autoZero"/>
        <c:crossBetween val="midCat"/>
        <c:dispUnits/>
        <c:minorUnit val="50"/>
      </c:valAx>
      <c:valAx>
        <c:axId val="26497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72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75"/>
          <c:y val="0.80425"/>
          <c:w val="0.133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152400</xdr:rowOff>
    </xdr:from>
    <xdr:to>
      <xdr:col>13</xdr:col>
      <xdr:colOff>352425</xdr:colOff>
      <xdr:row>35</xdr:row>
      <xdr:rowOff>85725</xdr:rowOff>
    </xdr:to>
    <xdr:graphicFrame>
      <xdr:nvGraphicFramePr>
        <xdr:cNvPr id="1" name="Chart 12"/>
        <xdr:cNvGraphicFramePr/>
      </xdr:nvGraphicFramePr>
      <xdr:xfrm>
        <a:off x="4800600" y="419100"/>
        <a:ext cx="45910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304800</xdr:colOff>
      <xdr:row>12</xdr:row>
      <xdr:rowOff>66675</xdr:rowOff>
    </xdr:from>
    <xdr:ext cx="1104900" cy="314325"/>
    <xdr:sp>
      <xdr:nvSpPr>
        <xdr:cNvPr id="2" name="Text Box 2"/>
        <xdr:cNvSpPr txBox="1">
          <a:spLocks noChangeArrowheads="1"/>
        </xdr:cNvSpPr>
      </xdr:nvSpPr>
      <xdr:spPr>
        <a:xfrm>
          <a:off x="457200" y="2152650"/>
          <a:ext cx="1104900" cy="31432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 variables here</a:t>
          </a:r>
        </a:p>
      </xdr:txBody>
    </xdr:sp>
    <xdr:clientData/>
  </xdr:oneCellAnchor>
  <xdr:twoCellAnchor>
    <xdr:from>
      <xdr:col>1</xdr:col>
      <xdr:colOff>85725</xdr:colOff>
      <xdr:row>18</xdr:row>
      <xdr:rowOff>142875</xdr:rowOff>
    </xdr:from>
    <xdr:to>
      <xdr:col>1</xdr:col>
      <xdr:colOff>1790700</xdr:colOff>
      <xdr:row>31</xdr:row>
      <xdr:rowOff>66675</xdr:rowOff>
    </xdr:to>
    <xdr:grpSp>
      <xdr:nvGrpSpPr>
        <xdr:cNvPr id="3" name="Group 14"/>
        <xdr:cNvGrpSpPr>
          <a:grpSpLocks/>
        </xdr:cNvGrpSpPr>
      </xdr:nvGrpSpPr>
      <xdr:grpSpPr>
        <a:xfrm>
          <a:off x="238125" y="3228975"/>
          <a:ext cx="1704975" cy="2085975"/>
          <a:chOff x="72" y="322"/>
          <a:chExt cx="179" cy="202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72" y="491"/>
            <a:ext cx="90" cy="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Results appear here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159" y="467"/>
            <a:ext cx="88" cy="25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160" y="322"/>
            <a:ext cx="91" cy="171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352425</xdr:colOff>
      <xdr:row>26</xdr:row>
      <xdr:rowOff>57150</xdr:rowOff>
    </xdr:from>
    <xdr:to>
      <xdr:col>7</xdr:col>
      <xdr:colOff>428625</xdr:colOff>
      <xdr:row>29</xdr:row>
      <xdr:rowOff>104775</xdr:rowOff>
    </xdr:to>
    <xdr:grpSp>
      <xdr:nvGrpSpPr>
        <xdr:cNvPr id="7" name="Group 17"/>
        <xdr:cNvGrpSpPr>
          <a:grpSpLocks/>
        </xdr:cNvGrpSpPr>
      </xdr:nvGrpSpPr>
      <xdr:grpSpPr>
        <a:xfrm>
          <a:off x="3905250" y="4486275"/>
          <a:ext cx="1905000" cy="542925"/>
          <a:chOff x="425" y="469"/>
          <a:chExt cx="199" cy="53"/>
        </a:xfrm>
        <a:solidFill>
          <a:srgbClr val="FFFFFF"/>
        </a:solidFill>
      </xdr:grpSpPr>
      <xdr:sp>
        <xdr:nvSpPr>
          <xdr:cNvPr id="8" name="Text Box 7"/>
          <xdr:cNvSpPr txBox="1">
            <a:spLocks noChangeArrowheads="1"/>
          </xdr:cNvSpPr>
        </xdr:nvSpPr>
        <xdr:spPr>
          <a:xfrm>
            <a:off x="425" y="469"/>
            <a:ext cx="84" cy="5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Breakeven appears at cross point</a:t>
            </a:r>
          </a:p>
        </xdr:txBody>
      </xdr:sp>
      <xdr:sp>
        <xdr:nvSpPr>
          <xdr:cNvPr id="9" name="Line 16"/>
          <xdr:cNvSpPr>
            <a:spLocks/>
          </xdr:cNvSpPr>
        </xdr:nvSpPr>
        <xdr:spPr>
          <a:xfrm>
            <a:off x="511" y="475"/>
            <a:ext cx="113" cy="23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</xdr:colOff>
      <xdr:row>7</xdr:row>
      <xdr:rowOff>85725</xdr:rowOff>
    </xdr:from>
    <xdr:to>
      <xdr:col>3</xdr:col>
      <xdr:colOff>238125</xdr:colOff>
      <xdr:row>7</xdr:row>
      <xdr:rowOff>85725</xdr:rowOff>
    </xdr:to>
    <xdr:sp>
      <xdr:nvSpPr>
        <xdr:cNvPr id="10" name="Line 18"/>
        <xdr:cNvSpPr>
          <a:spLocks/>
        </xdr:cNvSpPr>
      </xdr:nvSpPr>
      <xdr:spPr>
        <a:xfrm flipH="1">
          <a:off x="2962275" y="13430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142875</xdr:rowOff>
    </xdr:from>
    <xdr:to>
      <xdr:col>3</xdr:col>
      <xdr:colOff>0</xdr:colOff>
      <xdr:row>2</xdr:row>
      <xdr:rowOff>123825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42875"/>
          <a:ext cx="2790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</xdr:row>
      <xdr:rowOff>95250</xdr:rowOff>
    </xdr:from>
    <xdr:to>
      <xdr:col>3</xdr:col>
      <xdr:colOff>228600</xdr:colOff>
      <xdr:row>4</xdr:row>
      <xdr:rowOff>95250</xdr:rowOff>
    </xdr:to>
    <xdr:sp>
      <xdr:nvSpPr>
        <xdr:cNvPr id="12" name="Line 20"/>
        <xdr:cNvSpPr>
          <a:spLocks/>
        </xdr:cNvSpPr>
      </xdr:nvSpPr>
      <xdr:spPr>
        <a:xfrm flipH="1">
          <a:off x="2952750" y="866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85725</xdr:rowOff>
    </xdr:from>
    <xdr:to>
      <xdr:col>3</xdr:col>
      <xdr:colOff>228600</xdr:colOff>
      <xdr:row>5</xdr:row>
      <xdr:rowOff>85725</xdr:rowOff>
    </xdr:to>
    <xdr:sp>
      <xdr:nvSpPr>
        <xdr:cNvPr id="13" name="Line 21"/>
        <xdr:cNvSpPr>
          <a:spLocks/>
        </xdr:cNvSpPr>
      </xdr:nvSpPr>
      <xdr:spPr>
        <a:xfrm flipH="1">
          <a:off x="2952750" y="1019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76200</xdr:rowOff>
    </xdr:from>
    <xdr:to>
      <xdr:col>3</xdr:col>
      <xdr:colOff>228600</xdr:colOff>
      <xdr:row>6</xdr:row>
      <xdr:rowOff>76200</xdr:rowOff>
    </xdr:to>
    <xdr:sp>
      <xdr:nvSpPr>
        <xdr:cNvPr id="14" name="Line 22"/>
        <xdr:cNvSpPr>
          <a:spLocks/>
        </xdr:cNvSpPr>
      </xdr:nvSpPr>
      <xdr:spPr>
        <a:xfrm flipH="1">
          <a:off x="2952750" y="1171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76200</xdr:rowOff>
    </xdr:from>
    <xdr:to>
      <xdr:col>3</xdr:col>
      <xdr:colOff>228600</xdr:colOff>
      <xdr:row>9</xdr:row>
      <xdr:rowOff>76200</xdr:rowOff>
    </xdr:to>
    <xdr:sp>
      <xdr:nvSpPr>
        <xdr:cNvPr id="15" name="Line 23"/>
        <xdr:cNvSpPr>
          <a:spLocks/>
        </xdr:cNvSpPr>
      </xdr:nvSpPr>
      <xdr:spPr>
        <a:xfrm flipH="1">
          <a:off x="2952750" y="16668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40</xdr:row>
      <xdr:rowOff>161925</xdr:rowOff>
    </xdr:from>
    <xdr:to>
      <xdr:col>9</xdr:col>
      <xdr:colOff>0</xdr:colOff>
      <xdr:row>46</xdr:row>
      <xdr:rowOff>28575</xdr:rowOff>
    </xdr:to>
    <xdr:pic>
      <xdr:nvPicPr>
        <xdr:cNvPr id="16" name="Picture 14" descr="Enterprise rent a  c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6896100"/>
          <a:ext cx="3657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1419225</xdr:colOff>
      <xdr:row>7</xdr:row>
      <xdr:rowOff>152400</xdr:rowOff>
    </xdr:from>
    <xdr:to>
      <xdr:col>1</xdr:col>
      <xdr:colOff>1838325</xdr:colOff>
      <xdr:row>13</xdr:row>
      <xdr:rowOff>28575</xdr:rowOff>
    </xdr:to>
    <xdr:sp>
      <xdr:nvSpPr>
        <xdr:cNvPr id="17" name="Line 25"/>
        <xdr:cNvSpPr>
          <a:spLocks/>
        </xdr:cNvSpPr>
      </xdr:nvSpPr>
      <xdr:spPr>
        <a:xfrm flipV="1">
          <a:off x="1571625" y="1409700"/>
          <a:ext cx="419100" cy="866775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</xdr:row>
      <xdr:rowOff>85725</xdr:rowOff>
    </xdr:from>
    <xdr:to>
      <xdr:col>3</xdr:col>
      <xdr:colOff>238125</xdr:colOff>
      <xdr:row>8</xdr:row>
      <xdr:rowOff>85725</xdr:rowOff>
    </xdr:to>
    <xdr:sp>
      <xdr:nvSpPr>
        <xdr:cNvPr id="18" name="Line 26"/>
        <xdr:cNvSpPr>
          <a:spLocks/>
        </xdr:cNvSpPr>
      </xdr:nvSpPr>
      <xdr:spPr>
        <a:xfrm flipH="1">
          <a:off x="2962275" y="15049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2.28125" style="0" customWidth="1"/>
    <col min="2" max="2" width="27.7109375" style="0" customWidth="1"/>
    <col min="3" max="3" width="14.140625" style="0" bestFit="1" customWidth="1"/>
  </cols>
  <sheetData>
    <row r="1" spans="2:13" ht="21" customHeight="1">
      <c r="B1" s="78" t="s">
        <v>15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3" ht="13.5" thickBot="1"/>
    <row r="4" spans="2:4" ht="13.5" thickBot="1">
      <c r="B4" s="79" t="s">
        <v>11</v>
      </c>
      <c r="C4" s="80"/>
      <c r="D4" s="59" t="s">
        <v>38</v>
      </c>
    </row>
    <row r="5" spans="2:4" ht="12.75">
      <c r="B5" s="3" t="s">
        <v>0</v>
      </c>
      <c r="C5" s="8"/>
      <c r="D5" s="59" t="s">
        <v>42</v>
      </c>
    </row>
    <row r="6" spans="2:4" ht="12.75">
      <c r="B6" s="3" t="s">
        <v>36</v>
      </c>
      <c r="C6" s="8"/>
      <c r="D6" s="59" t="s">
        <v>39</v>
      </c>
    </row>
    <row r="7" spans="2:4" ht="12.75">
      <c r="B7" s="3" t="s">
        <v>13</v>
      </c>
      <c r="C7" s="9"/>
      <c r="D7" s="60" t="s">
        <v>40</v>
      </c>
    </row>
    <row r="8" spans="2:4" ht="12.75">
      <c r="B8" s="3" t="s">
        <v>52</v>
      </c>
      <c r="C8" s="12"/>
      <c r="D8" s="59" t="s">
        <v>50</v>
      </c>
    </row>
    <row r="9" spans="2:4" ht="13.5" customHeight="1">
      <c r="B9" s="58" t="s">
        <v>53</v>
      </c>
      <c r="C9" s="61"/>
      <c r="D9" s="59" t="s">
        <v>57</v>
      </c>
    </row>
    <row r="10" spans="2:4" ht="12.75">
      <c r="B10" s="3" t="s">
        <v>2</v>
      </c>
      <c r="C10" s="9"/>
      <c r="D10" s="59" t="s">
        <v>41</v>
      </c>
    </row>
    <row r="11" spans="2:6" ht="12.75">
      <c r="B11" s="3" t="s">
        <v>54</v>
      </c>
      <c r="C11" s="62">
        <v>0.42</v>
      </c>
      <c r="D11" s="59" t="s">
        <v>48</v>
      </c>
      <c r="F11" s="1"/>
    </row>
    <row r="12" spans="2:4" ht="13.5" thickBot="1">
      <c r="B12" s="5" t="s">
        <v>7</v>
      </c>
      <c r="C12" s="71">
        <v>29</v>
      </c>
      <c r="D12" s="59" t="s">
        <v>49</v>
      </c>
    </row>
    <row r="13" ht="12.75">
      <c r="C13" s="2"/>
    </row>
    <row r="14" spans="4:6" ht="12.75" customHeight="1">
      <c r="D14" s="83" t="s">
        <v>43</v>
      </c>
      <c r="E14" s="83"/>
      <c r="F14" s="63"/>
    </row>
    <row r="15" spans="4:6" ht="13.5" thickBot="1">
      <c r="D15" s="83"/>
      <c r="E15" s="83"/>
      <c r="F15" s="63"/>
    </row>
    <row r="16" spans="2:6" ht="13.5" thickBot="1">
      <c r="B16" s="81" t="s">
        <v>12</v>
      </c>
      <c r="C16" s="82"/>
      <c r="D16" s="83"/>
      <c r="E16" s="83"/>
      <c r="F16" s="63"/>
    </row>
    <row r="17" spans="2:5" ht="13.5" thickTop="1">
      <c r="B17" s="3"/>
      <c r="C17" s="4"/>
      <c r="D17" s="83"/>
      <c r="E17" s="83"/>
    </row>
    <row r="18" spans="2:3" ht="12.75">
      <c r="B18" s="76" t="s">
        <v>3</v>
      </c>
      <c r="C18" s="77"/>
    </row>
    <row r="19" spans="2:3" ht="12.75">
      <c r="B19" s="52" t="s">
        <v>22</v>
      </c>
      <c r="C19" s="53">
        <f>C5*C11</f>
        <v>0</v>
      </c>
    </row>
    <row r="20" spans="2:3" ht="13.5" thickBot="1">
      <c r="B20" s="6"/>
      <c r="C20" s="7"/>
    </row>
    <row r="21" spans="2:5" ht="13.5" thickTop="1">
      <c r="B21" s="76" t="s">
        <v>4</v>
      </c>
      <c r="C21" s="77"/>
      <c r="D21" s="3"/>
      <c r="E21" s="51"/>
    </row>
    <row r="22" spans="2:4" ht="12.75">
      <c r="B22" s="3" t="s">
        <v>5</v>
      </c>
      <c r="C22" s="10">
        <f>C6*C7</f>
        <v>0</v>
      </c>
      <c r="D22" s="3"/>
    </row>
    <row r="23" spans="2:3" ht="12.75">
      <c r="B23" s="3" t="s">
        <v>37</v>
      </c>
      <c r="C23" s="10">
        <f>0.7*C6</f>
        <v>0</v>
      </c>
    </row>
    <row r="24" spans="2:3" ht="12.75">
      <c r="B24" s="3" t="s">
        <v>14</v>
      </c>
      <c r="C24" s="10">
        <f>SUM((C22+C23)*(C9+C8))</f>
        <v>0</v>
      </c>
    </row>
    <row r="25" spans="2:3" ht="15">
      <c r="B25" s="3" t="s">
        <v>6</v>
      </c>
      <c r="C25" s="11">
        <f>C5/C12*C10</f>
        <v>0</v>
      </c>
    </row>
    <row r="26" spans="2:3" ht="12.75">
      <c r="B26" s="52" t="s">
        <v>34</v>
      </c>
      <c r="C26" s="53">
        <f>SUM(C22:C25)</f>
        <v>0</v>
      </c>
    </row>
    <row r="27" spans="2:3" ht="12.75">
      <c r="B27" s="54"/>
      <c r="C27" s="55"/>
    </row>
    <row r="28" spans="2:3" ht="12.75">
      <c r="B28" s="56" t="s">
        <v>35</v>
      </c>
      <c r="C28" s="53">
        <f>C19-C26</f>
        <v>0</v>
      </c>
    </row>
    <row r="29" spans="2:3" ht="13.5" thickBot="1">
      <c r="B29" s="41" t="s">
        <v>23</v>
      </c>
      <c r="C29" s="57" t="e">
        <f>SUM(C26/C5)</f>
        <v>#DIV/0!</v>
      </c>
    </row>
    <row r="30" ht="12.75">
      <c r="C30" s="2"/>
    </row>
    <row r="31" ht="12.75">
      <c r="C31" s="2"/>
    </row>
    <row r="32" ht="13.5" thickBot="1">
      <c r="C32" s="2"/>
    </row>
    <row r="33" spans="2:6" ht="13.5" thickBot="1">
      <c r="B33" s="74" t="s">
        <v>55</v>
      </c>
      <c r="C33" s="75"/>
      <c r="F33" s="64"/>
    </row>
    <row r="34" spans="2:3" ht="12.75">
      <c r="B34" s="65" t="s">
        <v>44</v>
      </c>
      <c r="C34" s="66">
        <v>32.71</v>
      </c>
    </row>
    <row r="35" spans="2:3" ht="12.75">
      <c r="B35" s="67" t="s">
        <v>45</v>
      </c>
      <c r="C35" s="68">
        <v>32.71</v>
      </c>
    </row>
    <row r="36" spans="2:3" ht="13.5" thickBot="1">
      <c r="B36" s="69" t="s">
        <v>46</v>
      </c>
      <c r="C36" s="70">
        <v>35.26</v>
      </c>
    </row>
    <row r="38" spans="1:22" ht="12.75">
      <c r="A38" s="50"/>
      <c r="B38" s="72" t="s">
        <v>56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ht="12.75">
      <c r="B39" s="72" t="s">
        <v>51</v>
      </c>
    </row>
    <row r="41" spans="4:9" ht="12.75" customHeight="1">
      <c r="D41" s="73"/>
      <c r="E41" s="73"/>
      <c r="F41" s="73"/>
      <c r="G41" s="73"/>
      <c r="H41" s="73"/>
      <c r="I41" s="73"/>
    </row>
  </sheetData>
  <sheetProtection/>
  <mergeCells count="8">
    <mergeCell ref="D41:I41"/>
    <mergeCell ref="B33:C33"/>
    <mergeCell ref="B21:C21"/>
    <mergeCell ref="B1:M1"/>
    <mergeCell ref="B4:C4"/>
    <mergeCell ref="B16:C16"/>
    <mergeCell ref="B18:C18"/>
    <mergeCell ref="D14:E17"/>
  </mergeCells>
  <printOptions horizontalCentered="1"/>
  <pageMargins left="0.75" right="0.75" top="0.75" bottom="0.75" header="0.5" footer="0.5"/>
  <pageSetup horizontalDpi="525" verticalDpi="525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="120" zoomScaleNormal="120" zoomScalePageLayoutView="0" workbookViewId="0" topLeftCell="A4">
      <selection activeCell="F10" sqref="F10"/>
    </sheetView>
  </sheetViews>
  <sheetFormatPr defaultColWidth="9.140625" defaultRowHeight="12.75"/>
  <sheetData>
    <row r="1" spans="1:13" ht="12.7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17.25" customHeight="1" thickBot="1">
      <c r="A2" s="3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35"/>
    </row>
    <row r="3" spans="1:13" ht="20.25">
      <c r="A3" s="14" t="s">
        <v>16</v>
      </c>
      <c r="B3" s="15"/>
      <c r="C3" s="15"/>
      <c r="D3" s="15"/>
      <c r="E3" s="15"/>
      <c r="F3" s="15"/>
      <c r="G3" s="15"/>
      <c r="H3" s="15"/>
      <c r="I3" s="16"/>
      <c r="J3" s="16"/>
      <c r="K3" s="16"/>
      <c r="L3" s="16"/>
      <c r="M3" s="17"/>
    </row>
    <row r="4" spans="1:13" ht="20.25">
      <c r="A4" s="18"/>
      <c r="B4" s="19"/>
      <c r="C4" s="19"/>
      <c r="D4" s="19"/>
      <c r="E4" s="19"/>
      <c r="F4" s="19"/>
      <c r="G4" s="19"/>
      <c r="H4" s="19"/>
      <c r="I4" s="20"/>
      <c r="J4" s="20"/>
      <c r="K4" s="20"/>
      <c r="L4" s="20"/>
      <c r="M4" s="21"/>
    </row>
    <row r="5" spans="1:13" ht="20.25">
      <c r="A5" s="22" t="s">
        <v>31</v>
      </c>
      <c r="B5" s="23"/>
      <c r="C5" s="23"/>
      <c r="D5" s="23"/>
      <c r="E5" s="23"/>
      <c r="F5" s="23"/>
      <c r="G5" s="23"/>
      <c r="H5" s="23"/>
      <c r="I5" s="24"/>
      <c r="J5" s="24"/>
      <c r="K5" s="24"/>
      <c r="L5" s="24"/>
      <c r="M5" s="25"/>
    </row>
    <row r="6" spans="1:13" ht="20.25">
      <c r="A6" s="22" t="s">
        <v>32</v>
      </c>
      <c r="B6" s="23"/>
      <c r="C6" s="23"/>
      <c r="D6" s="23"/>
      <c r="E6" s="23"/>
      <c r="F6" s="23"/>
      <c r="G6" s="23"/>
      <c r="H6" s="23"/>
      <c r="I6" s="24"/>
      <c r="J6" s="24"/>
      <c r="K6" s="24"/>
      <c r="L6" s="24"/>
      <c r="M6" s="25"/>
    </row>
    <row r="7" spans="1:13" ht="20.25">
      <c r="A7" s="22" t="s">
        <v>17</v>
      </c>
      <c r="B7" s="23"/>
      <c r="C7" s="23"/>
      <c r="D7" s="23"/>
      <c r="E7" s="23"/>
      <c r="F7" s="23"/>
      <c r="G7" s="23"/>
      <c r="H7" s="23"/>
      <c r="I7" s="24"/>
      <c r="J7" s="24"/>
      <c r="K7" s="24"/>
      <c r="L7" s="24"/>
      <c r="M7" s="25"/>
    </row>
    <row r="8" spans="1:13" ht="20.25">
      <c r="A8" s="22" t="s">
        <v>33</v>
      </c>
      <c r="B8" s="23"/>
      <c r="C8" s="23"/>
      <c r="D8" s="23"/>
      <c r="E8" s="23"/>
      <c r="F8" s="23"/>
      <c r="G8" s="23"/>
      <c r="H8" s="23"/>
      <c r="I8" s="24"/>
      <c r="J8" s="24"/>
      <c r="K8" s="24"/>
      <c r="L8" s="24"/>
      <c r="M8" s="25"/>
    </row>
    <row r="9" spans="1:13" ht="20.25">
      <c r="A9" s="22" t="s">
        <v>47</v>
      </c>
      <c r="B9" s="23"/>
      <c r="C9" s="23"/>
      <c r="D9" s="23"/>
      <c r="E9" s="23"/>
      <c r="F9" s="23"/>
      <c r="G9" s="23"/>
      <c r="H9" s="23"/>
      <c r="I9" s="24"/>
      <c r="J9" s="24"/>
      <c r="K9" s="24"/>
      <c r="L9" s="24"/>
      <c r="M9" s="25"/>
    </row>
    <row r="10" spans="1:13" ht="20.25">
      <c r="A10" s="22"/>
      <c r="B10" s="23"/>
      <c r="C10" s="23"/>
      <c r="D10" s="23"/>
      <c r="E10" s="23"/>
      <c r="F10" s="23"/>
      <c r="G10" s="23"/>
      <c r="H10" s="23"/>
      <c r="I10" s="24"/>
      <c r="J10" s="24"/>
      <c r="K10" s="24"/>
      <c r="L10" s="24"/>
      <c r="M10" s="25"/>
    </row>
    <row r="11" spans="1:13" ht="20.25">
      <c r="A11" s="22"/>
      <c r="B11" s="23"/>
      <c r="C11" s="23"/>
      <c r="D11" s="23"/>
      <c r="E11" s="23"/>
      <c r="F11" s="23"/>
      <c r="G11" s="23"/>
      <c r="H11" s="23"/>
      <c r="I11" s="24"/>
      <c r="J11" s="24"/>
      <c r="K11" s="24"/>
      <c r="L11" s="24"/>
      <c r="M11" s="25"/>
    </row>
    <row r="12" spans="1:13" ht="20.25">
      <c r="A12" s="22" t="s">
        <v>18</v>
      </c>
      <c r="B12" s="23"/>
      <c r="C12" s="23"/>
      <c r="D12" s="23"/>
      <c r="E12" s="23"/>
      <c r="F12" s="23"/>
      <c r="G12" s="23"/>
      <c r="H12" s="23"/>
      <c r="I12" s="24"/>
      <c r="J12" s="24"/>
      <c r="K12" s="24"/>
      <c r="L12" s="24"/>
      <c r="M12" s="25"/>
    </row>
    <row r="13" spans="1:13" ht="20.25">
      <c r="A13" s="22" t="s">
        <v>29</v>
      </c>
      <c r="B13" s="23"/>
      <c r="C13" s="23"/>
      <c r="D13" s="23"/>
      <c r="E13" s="23"/>
      <c r="F13" s="23"/>
      <c r="G13" s="23"/>
      <c r="H13" s="23"/>
      <c r="I13" s="24"/>
      <c r="J13" s="24"/>
      <c r="K13" s="24"/>
      <c r="L13" s="24"/>
      <c r="M13" s="25"/>
    </row>
    <row r="14" spans="1:13" ht="20.25">
      <c r="A14" s="22" t="s">
        <v>19</v>
      </c>
      <c r="B14" s="23"/>
      <c r="C14" s="23"/>
      <c r="D14" s="23"/>
      <c r="E14" s="23"/>
      <c r="F14" s="23"/>
      <c r="G14" s="23"/>
      <c r="H14" s="23"/>
      <c r="I14" s="24"/>
      <c r="J14" s="24"/>
      <c r="K14" s="24"/>
      <c r="L14" s="24"/>
      <c r="M14" s="25"/>
    </row>
    <row r="15" spans="1:13" ht="20.25">
      <c r="A15" s="22" t="s">
        <v>20</v>
      </c>
      <c r="B15" s="23"/>
      <c r="C15" s="23"/>
      <c r="D15" s="23"/>
      <c r="E15" s="23"/>
      <c r="F15" s="23"/>
      <c r="G15" s="23"/>
      <c r="H15" s="23"/>
      <c r="I15" s="24"/>
      <c r="J15" s="24"/>
      <c r="K15" s="24"/>
      <c r="L15" s="24"/>
      <c r="M15" s="25"/>
    </row>
    <row r="16" spans="1:13" ht="20.25">
      <c r="A16" s="22"/>
      <c r="B16" s="23"/>
      <c r="C16" s="23"/>
      <c r="D16" s="23"/>
      <c r="E16" s="23"/>
      <c r="F16" s="23"/>
      <c r="G16" s="23"/>
      <c r="H16" s="23"/>
      <c r="I16" s="24"/>
      <c r="J16" s="24"/>
      <c r="K16" s="24"/>
      <c r="L16" s="24"/>
      <c r="M16" s="25"/>
    </row>
    <row r="17" spans="1:13" ht="20.25">
      <c r="A17" s="26"/>
      <c r="B17" s="27"/>
      <c r="C17" s="27"/>
      <c r="D17" s="27"/>
      <c r="E17" s="27"/>
      <c r="F17" s="27"/>
      <c r="G17" s="27"/>
      <c r="H17" s="27"/>
      <c r="I17" s="28"/>
      <c r="J17" s="28"/>
      <c r="K17" s="28"/>
      <c r="L17" s="28"/>
      <c r="M17" s="29"/>
    </row>
    <row r="18" spans="1:13" ht="18.75" customHeight="1">
      <c r="A18" s="36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7"/>
    </row>
    <row r="19" spans="1:13" ht="12.75">
      <c r="A19" s="36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7"/>
    </row>
    <row r="20" spans="1:13" ht="12.75">
      <c r="A20" s="36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7"/>
    </row>
    <row r="21" spans="1:13" ht="13.5" thickBo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4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O155"/>
  <sheetViews>
    <sheetView zoomScalePageLayoutView="0" workbookViewId="0" topLeftCell="H1">
      <selection activeCell="M5" sqref="M5"/>
    </sheetView>
  </sheetViews>
  <sheetFormatPr defaultColWidth="9.140625" defaultRowHeight="12.75"/>
  <cols>
    <col min="5" max="5" width="14.28125" style="42" bestFit="1" customWidth="1"/>
    <col min="8" max="8" width="9.8515625" style="47" bestFit="1" customWidth="1"/>
    <col min="9" max="9" width="10.7109375" style="47" bestFit="1" customWidth="1"/>
    <col min="10" max="10" width="11.57421875" style="48" customWidth="1"/>
    <col min="11" max="11" width="9.140625" style="47" customWidth="1"/>
    <col min="12" max="12" width="11.7109375" style="47" bestFit="1" customWidth="1"/>
    <col min="13" max="13" width="11.7109375" style="47" customWidth="1"/>
    <col min="14" max="14" width="9.140625" style="47" customWidth="1"/>
    <col min="15" max="15" width="11.57421875" style="47" bestFit="1" customWidth="1"/>
  </cols>
  <sheetData>
    <row r="4" spans="3:15" s="43" customFormat="1" ht="40.5" customHeight="1">
      <c r="C4" s="43" t="s">
        <v>8</v>
      </c>
      <c r="D4" s="43" t="s">
        <v>9</v>
      </c>
      <c r="E4" s="44" t="s">
        <v>21</v>
      </c>
      <c r="F4" s="43" t="s">
        <v>10</v>
      </c>
      <c r="H4" s="45" t="s">
        <v>1</v>
      </c>
      <c r="I4" s="45" t="s">
        <v>28</v>
      </c>
      <c r="J4" s="46" t="s">
        <v>24</v>
      </c>
      <c r="K4" s="45" t="s">
        <v>25</v>
      </c>
      <c r="L4" s="45" t="s">
        <v>30</v>
      </c>
      <c r="M4" s="45" t="s">
        <v>14</v>
      </c>
      <c r="N4" s="45" t="s">
        <v>26</v>
      </c>
      <c r="O4" s="45" t="s">
        <v>27</v>
      </c>
    </row>
    <row r="5" spans="3:15" ht="12.75">
      <c r="C5">
        <v>0</v>
      </c>
      <c r="D5" s="1">
        <f>C5*'Calculate Savings Here!'!$C$11</f>
        <v>0</v>
      </c>
      <c r="E5" s="42" t="e">
        <f aca="true" t="shared" si="0" ref="E5:E68">SUM((C5/H5)-200)</f>
        <v>#DIV/0!</v>
      </c>
      <c r="F5" s="1">
        <f>SUM((('Calculate Savings Here!'!$C$7*'Calculate Savings Here!'!$C$6)+'Calculate Savings Here!'!$C$23)*(1+('Calculate Savings Here!'!$C$9+'Calculate Savings Here!'!$C$8))+((C5/'Calculate Savings Here!'!$C$12)*'Calculate Savings Here!'!$C$10))</f>
        <v>0</v>
      </c>
      <c r="H5" s="47">
        <f>SUM('Calculate Savings Here!'!$C$6)</f>
        <v>0</v>
      </c>
      <c r="I5" s="47">
        <v>0</v>
      </c>
      <c r="J5" s="48" t="e">
        <f>SUM(I5/H5)</f>
        <v>#DIV/0!</v>
      </c>
      <c r="K5" s="49">
        <f>SUM('Calculate Savings Here!'!$C$7)*'Calculate Savings Here!'!$C$6</f>
        <v>0</v>
      </c>
      <c r="L5" s="49"/>
      <c r="M5" s="49">
        <f>SUM(K5+L5+'Calculate Savings Here!'!$C$23)*'Calculate Savings Here!'!$C$9</f>
        <v>0</v>
      </c>
      <c r="N5" s="49">
        <f>SUM(I5/'Calculate Savings Here!'!$C$12)*'Calculate Savings Here!'!$C$10</f>
        <v>0</v>
      </c>
      <c r="O5" s="49">
        <f>SUM(K5:N5)</f>
        <v>0</v>
      </c>
    </row>
    <row r="6" spans="3:15" ht="12.75">
      <c r="C6">
        <v>5</v>
      </c>
      <c r="D6" s="1">
        <f>C6*'Calculate Savings Here!'!$C$11</f>
        <v>2.1</v>
      </c>
      <c r="E6" s="42" t="e">
        <f t="shared" si="0"/>
        <v>#DIV/0!</v>
      </c>
      <c r="F6" s="1">
        <f>SUM((('Calculate Savings Here!'!$C$7*'Calculate Savings Here!'!$C$6)+'Calculate Savings Here!'!$C$23)*(1+('Calculate Savings Here!'!$C$9+'Calculate Savings Here!'!$C$8))+((C6/'Calculate Savings Here!'!$C$12)*'Calculate Savings Here!'!$C$10))</f>
        <v>0</v>
      </c>
      <c r="H6" s="47">
        <f>SUM('Calculate Savings Here!'!$C$6)</f>
        <v>0</v>
      </c>
      <c r="I6" s="47">
        <v>5</v>
      </c>
      <c r="J6" s="48" t="e">
        <f>SUM(I6/H6)</f>
        <v>#DIV/0!</v>
      </c>
      <c r="K6" s="49">
        <f>SUM('Calculate Savings Here!'!$C$7)*'Calculate Savings Here!'!$C$6</f>
        <v>0</v>
      </c>
      <c r="L6" s="49" t="e">
        <f>IF(J6&lt;201,0,((J6-200)*0.25))</f>
        <v>#DIV/0!</v>
      </c>
      <c r="M6" s="49" t="e">
        <f>SUM(K6+L6+'Calculate Savings Here!'!$C$23)*'Calculate Savings Here!'!$C$9</f>
        <v>#DIV/0!</v>
      </c>
      <c r="N6" s="49">
        <f>SUM(I6/'Calculate Savings Here!'!$C$12)*'Calculate Savings Here!'!$C$10</f>
        <v>0</v>
      </c>
      <c r="O6" s="49" t="e">
        <f aca="true" t="shared" si="1" ref="O6:O69">SUM(K6:N6)</f>
        <v>#DIV/0!</v>
      </c>
    </row>
    <row r="7" spans="3:15" ht="12.75">
      <c r="C7">
        <v>10</v>
      </c>
      <c r="D7" s="1">
        <f>C7*'Calculate Savings Here!'!$C$11</f>
        <v>4.2</v>
      </c>
      <c r="E7" s="42" t="e">
        <f t="shared" si="0"/>
        <v>#DIV/0!</v>
      </c>
      <c r="F7" s="1">
        <f>SUM((('Calculate Savings Here!'!$C$7*'Calculate Savings Here!'!$C$6)+'Calculate Savings Here!'!$C$23)*(1+('Calculate Savings Here!'!$C$9+'Calculate Savings Here!'!$C$8))+((C7/'Calculate Savings Here!'!$C$12)*'Calculate Savings Here!'!$C$10))</f>
        <v>0</v>
      </c>
      <c r="H7" s="47">
        <f>SUM('Calculate Savings Here!'!$C$6)</f>
        <v>0</v>
      </c>
      <c r="I7" s="47">
        <v>10</v>
      </c>
      <c r="J7" s="48" t="e">
        <f aca="true" t="shared" si="2" ref="J7:J70">SUM(I7/H7)</f>
        <v>#DIV/0!</v>
      </c>
      <c r="K7" s="49">
        <f>SUM('Calculate Savings Here!'!$C$7)*'Calculate Savings Here!'!$C$6</f>
        <v>0</v>
      </c>
      <c r="L7" s="49" t="e">
        <f aca="true" t="shared" si="3" ref="L7:L45">IF(J7&lt;201,0,((J7-200)*0.25))</f>
        <v>#DIV/0!</v>
      </c>
      <c r="M7" s="49" t="e">
        <f>SUM(K7+L7+'Calculate Savings Here!'!$C$23)*'Calculate Savings Here!'!$C$9</f>
        <v>#DIV/0!</v>
      </c>
      <c r="N7" s="49">
        <f>SUM(I7/'Calculate Savings Here!'!$C$12)*'Calculate Savings Here!'!$C$10</f>
        <v>0</v>
      </c>
      <c r="O7" s="49" t="e">
        <f t="shared" si="1"/>
        <v>#DIV/0!</v>
      </c>
    </row>
    <row r="8" spans="3:15" ht="12.75">
      <c r="C8">
        <v>15</v>
      </c>
      <c r="D8" s="1">
        <f>C8*'Calculate Savings Here!'!$C$11</f>
        <v>6.3</v>
      </c>
      <c r="E8" s="42" t="e">
        <f t="shared" si="0"/>
        <v>#DIV/0!</v>
      </c>
      <c r="F8" s="1">
        <f>SUM((('Calculate Savings Here!'!$C$7*'Calculate Savings Here!'!$C$6)+'Calculate Savings Here!'!$C$23)*(1+('Calculate Savings Here!'!$C$9+'Calculate Savings Here!'!$C$8))+((C8/'Calculate Savings Here!'!$C$12)*'Calculate Savings Here!'!$C$10))</f>
        <v>0</v>
      </c>
      <c r="H8" s="47">
        <f>SUM('Calculate Savings Here!'!$C$6)</f>
        <v>0</v>
      </c>
      <c r="I8" s="47">
        <v>15</v>
      </c>
      <c r="J8" s="48" t="e">
        <f t="shared" si="2"/>
        <v>#DIV/0!</v>
      </c>
      <c r="K8" s="49">
        <f>SUM('Calculate Savings Here!'!$C$7)*'Calculate Savings Here!'!$C$6</f>
        <v>0</v>
      </c>
      <c r="L8" s="49" t="e">
        <f t="shared" si="3"/>
        <v>#DIV/0!</v>
      </c>
      <c r="M8" s="49" t="e">
        <f>SUM(K8+L8+'Calculate Savings Here!'!$C$23)*'Calculate Savings Here!'!$C$9</f>
        <v>#DIV/0!</v>
      </c>
      <c r="N8" s="49">
        <f>SUM(I8/'Calculate Savings Here!'!$C$12)*'Calculate Savings Here!'!$C$10</f>
        <v>0</v>
      </c>
      <c r="O8" s="49" t="e">
        <f t="shared" si="1"/>
        <v>#DIV/0!</v>
      </c>
    </row>
    <row r="9" spans="3:15" ht="12.75">
      <c r="C9">
        <v>20</v>
      </c>
      <c r="D9" s="1">
        <f>C9*'Calculate Savings Here!'!$C$11</f>
        <v>8.4</v>
      </c>
      <c r="E9" s="42" t="e">
        <f t="shared" si="0"/>
        <v>#DIV/0!</v>
      </c>
      <c r="F9" s="1">
        <f>SUM((('Calculate Savings Here!'!$C$7*'Calculate Savings Here!'!$C$6)+'Calculate Savings Here!'!$C$23)*(1+('Calculate Savings Here!'!$C$9+'Calculate Savings Here!'!$C$8))+((C9/'Calculate Savings Here!'!$C$12)*'Calculate Savings Here!'!$C$10))</f>
        <v>0</v>
      </c>
      <c r="H9" s="47">
        <f>SUM('Calculate Savings Here!'!$C$6)</f>
        <v>0</v>
      </c>
      <c r="I9" s="47">
        <v>20</v>
      </c>
      <c r="J9" s="48" t="e">
        <f t="shared" si="2"/>
        <v>#DIV/0!</v>
      </c>
      <c r="K9" s="49">
        <f>SUM('Calculate Savings Here!'!$C$7)*'Calculate Savings Here!'!$C$6</f>
        <v>0</v>
      </c>
      <c r="L9" s="49" t="e">
        <f t="shared" si="3"/>
        <v>#DIV/0!</v>
      </c>
      <c r="M9" s="49" t="e">
        <f>SUM(K9+L9+'Calculate Savings Here!'!$C$23)*'Calculate Savings Here!'!$C$9</f>
        <v>#DIV/0!</v>
      </c>
      <c r="N9" s="49">
        <f>SUM(I9/'Calculate Savings Here!'!$C$12)*'Calculate Savings Here!'!$C$10</f>
        <v>0</v>
      </c>
      <c r="O9" s="49" t="e">
        <f t="shared" si="1"/>
        <v>#DIV/0!</v>
      </c>
    </row>
    <row r="10" spans="3:15" ht="12.75">
      <c r="C10">
        <v>25</v>
      </c>
      <c r="D10" s="1">
        <f>C10*'Calculate Savings Here!'!$C$11</f>
        <v>10.5</v>
      </c>
      <c r="E10" s="42" t="e">
        <f t="shared" si="0"/>
        <v>#DIV/0!</v>
      </c>
      <c r="F10" s="1">
        <f>SUM((('Calculate Savings Here!'!$C$7*'Calculate Savings Here!'!$C$6)+'Calculate Savings Here!'!$C$23)*(1+('Calculate Savings Here!'!$C$9+'Calculate Savings Here!'!$C$8))+((C10/'Calculate Savings Here!'!$C$12)*'Calculate Savings Here!'!$C$10))</f>
        <v>0</v>
      </c>
      <c r="H10" s="47">
        <f>SUM('Calculate Savings Here!'!$C$6)</f>
        <v>0</v>
      </c>
      <c r="I10" s="47">
        <v>25</v>
      </c>
      <c r="J10" s="48" t="e">
        <f t="shared" si="2"/>
        <v>#DIV/0!</v>
      </c>
      <c r="K10" s="49">
        <f>SUM('Calculate Savings Here!'!$C$7)*'Calculate Savings Here!'!$C$6</f>
        <v>0</v>
      </c>
      <c r="L10" s="49" t="e">
        <f t="shared" si="3"/>
        <v>#DIV/0!</v>
      </c>
      <c r="M10" s="49" t="e">
        <f>SUM(K10+L10+'Calculate Savings Here!'!$C$23)*'Calculate Savings Here!'!$C$9</f>
        <v>#DIV/0!</v>
      </c>
      <c r="N10" s="49">
        <f>SUM(I10/'Calculate Savings Here!'!$C$12)*'Calculate Savings Here!'!$C$10</f>
        <v>0</v>
      </c>
      <c r="O10" s="49" t="e">
        <f t="shared" si="1"/>
        <v>#DIV/0!</v>
      </c>
    </row>
    <row r="11" spans="3:15" ht="12.75">
      <c r="C11">
        <v>30</v>
      </c>
      <c r="D11" s="1">
        <f>C11*'Calculate Savings Here!'!$C$11</f>
        <v>12.6</v>
      </c>
      <c r="E11" s="42" t="e">
        <f t="shared" si="0"/>
        <v>#DIV/0!</v>
      </c>
      <c r="F11" s="1">
        <f>SUM((('Calculate Savings Here!'!$C$7*'Calculate Savings Here!'!$C$6)+'Calculate Savings Here!'!$C$23)*(1+('Calculate Savings Here!'!$C$9+'Calculate Savings Here!'!$C$8))+((C11/'Calculate Savings Here!'!$C$12)*'Calculate Savings Here!'!$C$10))</f>
        <v>0</v>
      </c>
      <c r="H11" s="47">
        <f>SUM('Calculate Savings Here!'!$C$6)</f>
        <v>0</v>
      </c>
      <c r="I11" s="47">
        <v>30</v>
      </c>
      <c r="J11" s="48" t="e">
        <f t="shared" si="2"/>
        <v>#DIV/0!</v>
      </c>
      <c r="K11" s="49">
        <f>SUM('Calculate Savings Here!'!$C$7)*'Calculate Savings Here!'!$C$6</f>
        <v>0</v>
      </c>
      <c r="L11" s="49" t="e">
        <f t="shared" si="3"/>
        <v>#DIV/0!</v>
      </c>
      <c r="M11" s="49" t="e">
        <f>SUM(K11+L11+'Calculate Savings Here!'!$C$23)*'Calculate Savings Here!'!$C$9</f>
        <v>#DIV/0!</v>
      </c>
      <c r="N11" s="49">
        <f>SUM(I11/'Calculate Savings Here!'!$C$12)*'Calculate Savings Here!'!$C$10</f>
        <v>0</v>
      </c>
      <c r="O11" s="49" t="e">
        <f t="shared" si="1"/>
        <v>#DIV/0!</v>
      </c>
    </row>
    <row r="12" spans="3:15" ht="12.75">
      <c r="C12">
        <v>35</v>
      </c>
      <c r="D12" s="1">
        <f>C12*'Calculate Savings Here!'!$C$11</f>
        <v>14.7</v>
      </c>
      <c r="E12" s="42" t="e">
        <f t="shared" si="0"/>
        <v>#DIV/0!</v>
      </c>
      <c r="F12" s="1">
        <f>SUM((('Calculate Savings Here!'!$C$7*'Calculate Savings Here!'!$C$6)+'Calculate Savings Here!'!$C$23)*(1+('Calculate Savings Here!'!$C$9+'Calculate Savings Here!'!$C$8))+((C12/'Calculate Savings Here!'!$C$12)*'Calculate Savings Here!'!$C$10))</f>
        <v>0</v>
      </c>
      <c r="H12" s="47">
        <f>SUM('Calculate Savings Here!'!$C$6)</f>
        <v>0</v>
      </c>
      <c r="I12" s="47">
        <v>35</v>
      </c>
      <c r="J12" s="48" t="e">
        <f t="shared" si="2"/>
        <v>#DIV/0!</v>
      </c>
      <c r="K12" s="49">
        <f>SUM('Calculate Savings Here!'!$C$7)*'Calculate Savings Here!'!$C$6</f>
        <v>0</v>
      </c>
      <c r="L12" s="49" t="e">
        <f t="shared" si="3"/>
        <v>#DIV/0!</v>
      </c>
      <c r="M12" s="49" t="e">
        <f>SUM(K12+L12+'Calculate Savings Here!'!$C$23)*'Calculate Savings Here!'!$C$9</f>
        <v>#DIV/0!</v>
      </c>
      <c r="N12" s="49">
        <f>SUM(I12/'Calculate Savings Here!'!$C$12)*'Calculate Savings Here!'!$C$10</f>
        <v>0</v>
      </c>
      <c r="O12" s="49" t="e">
        <f t="shared" si="1"/>
        <v>#DIV/0!</v>
      </c>
    </row>
    <row r="13" spans="3:15" ht="12.75">
      <c r="C13">
        <v>40</v>
      </c>
      <c r="D13" s="1">
        <f>C13*'Calculate Savings Here!'!$C$11</f>
        <v>16.8</v>
      </c>
      <c r="E13" s="42" t="e">
        <f t="shared" si="0"/>
        <v>#DIV/0!</v>
      </c>
      <c r="F13" s="1">
        <f>SUM((('Calculate Savings Here!'!$C$7*'Calculate Savings Here!'!$C$6)+'Calculate Savings Here!'!$C$23)*(1+('Calculate Savings Here!'!$C$9+'Calculate Savings Here!'!$C$8))+((C13/'Calculate Savings Here!'!$C$12)*'Calculate Savings Here!'!$C$10))</f>
        <v>0</v>
      </c>
      <c r="H13" s="47">
        <f>SUM('Calculate Savings Here!'!$C$6)</f>
        <v>0</v>
      </c>
      <c r="I13" s="47">
        <v>40</v>
      </c>
      <c r="J13" s="48" t="e">
        <f t="shared" si="2"/>
        <v>#DIV/0!</v>
      </c>
      <c r="K13" s="49">
        <f>SUM('Calculate Savings Here!'!$C$7)*'Calculate Savings Here!'!$C$6</f>
        <v>0</v>
      </c>
      <c r="L13" s="49" t="e">
        <f t="shared" si="3"/>
        <v>#DIV/0!</v>
      </c>
      <c r="M13" s="49" t="e">
        <f>SUM(K13+L13+'Calculate Savings Here!'!$C$23)*'Calculate Savings Here!'!$C$9</f>
        <v>#DIV/0!</v>
      </c>
      <c r="N13" s="49">
        <f>SUM(I13/'Calculate Savings Here!'!$C$12)*'Calculate Savings Here!'!$C$10</f>
        <v>0</v>
      </c>
      <c r="O13" s="49" t="e">
        <f t="shared" si="1"/>
        <v>#DIV/0!</v>
      </c>
    </row>
    <row r="14" spans="3:15" ht="12.75">
      <c r="C14">
        <v>45</v>
      </c>
      <c r="D14" s="1">
        <f>C14*'Calculate Savings Here!'!$C$11</f>
        <v>18.9</v>
      </c>
      <c r="E14" s="42" t="e">
        <f t="shared" si="0"/>
        <v>#DIV/0!</v>
      </c>
      <c r="F14" s="1">
        <f>SUM((('Calculate Savings Here!'!$C$7*'Calculate Savings Here!'!$C$6)+'Calculate Savings Here!'!$C$23)*(1+('Calculate Savings Here!'!$C$9+'Calculate Savings Here!'!$C$8))+((C14/'Calculate Savings Here!'!$C$12)*'Calculate Savings Here!'!$C$10))</f>
        <v>0</v>
      </c>
      <c r="H14" s="47">
        <f>SUM('Calculate Savings Here!'!$C$6)</f>
        <v>0</v>
      </c>
      <c r="I14" s="47">
        <v>45</v>
      </c>
      <c r="J14" s="48" t="e">
        <f t="shared" si="2"/>
        <v>#DIV/0!</v>
      </c>
      <c r="K14" s="49">
        <f>SUM('Calculate Savings Here!'!$C$7)*'Calculate Savings Here!'!$C$6</f>
        <v>0</v>
      </c>
      <c r="L14" s="49" t="e">
        <f t="shared" si="3"/>
        <v>#DIV/0!</v>
      </c>
      <c r="M14" s="49" t="e">
        <f>SUM(K14+L14+'Calculate Savings Here!'!$C$23)*'Calculate Savings Here!'!$C$9</f>
        <v>#DIV/0!</v>
      </c>
      <c r="N14" s="49">
        <f>SUM(I14/'Calculate Savings Here!'!$C$12)*'Calculate Savings Here!'!$C$10</f>
        <v>0</v>
      </c>
      <c r="O14" s="49" t="e">
        <f t="shared" si="1"/>
        <v>#DIV/0!</v>
      </c>
    </row>
    <row r="15" spans="3:15" ht="12.75">
      <c r="C15">
        <v>50</v>
      </c>
      <c r="D15" s="1">
        <f>C15*'Calculate Savings Here!'!$C$11</f>
        <v>21</v>
      </c>
      <c r="E15" s="42" t="e">
        <f t="shared" si="0"/>
        <v>#DIV/0!</v>
      </c>
      <c r="F15" s="1">
        <f>SUM((('Calculate Savings Here!'!$C$7*'Calculate Savings Here!'!$C$6)+'Calculate Savings Here!'!$C$23)*(1+('Calculate Savings Here!'!$C$9+'Calculate Savings Here!'!$C$8))+((C15/'Calculate Savings Here!'!$C$12)*'Calculate Savings Here!'!$C$10))</f>
        <v>0</v>
      </c>
      <c r="H15" s="47">
        <f>SUM('Calculate Savings Here!'!$C$6)</f>
        <v>0</v>
      </c>
      <c r="I15" s="47">
        <v>50</v>
      </c>
      <c r="J15" s="48" t="e">
        <f t="shared" si="2"/>
        <v>#DIV/0!</v>
      </c>
      <c r="K15" s="49">
        <f>SUM('Calculate Savings Here!'!$C$7)*'Calculate Savings Here!'!$C$6</f>
        <v>0</v>
      </c>
      <c r="L15" s="49" t="e">
        <f t="shared" si="3"/>
        <v>#DIV/0!</v>
      </c>
      <c r="M15" s="49" t="e">
        <f>SUM(K15+L15+'Calculate Savings Here!'!$C$23)*'Calculate Savings Here!'!$C$9</f>
        <v>#DIV/0!</v>
      </c>
      <c r="N15" s="49">
        <f>SUM(I15/'Calculate Savings Here!'!$C$12)*'Calculate Savings Here!'!$C$10</f>
        <v>0</v>
      </c>
      <c r="O15" s="49" t="e">
        <f t="shared" si="1"/>
        <v>#DIV/0!</v>
      </c>
    </row>
    <row r="16" spans="3:15" ht="12.75">
      <c r="C16">
        <v>55</v>
      </c>
      <c r="D16" s="1">
        <f>C16*'Calculate Savings Here!'!$C$11</f>
        <v>23.099999999999998</v>
      </c>
      <c r="E16" s="42" t="e">
        <f t="shared" si="0"/>
        <v>#DIV/0!</v>
      </c>
      <c r="F16" s="1">
        <f>SUM((('Calculate Savings Here!'!$C$7*'Calculate Savings Here!'!$C$6)+'Calculate Savings Here!'!$C$23)*(1+('Calculate Savings Here!'!$C$9+'Calculate Savings Here!'!$C$8))+((C16/'Calculate Savings Here!'!$C$12)*'Calculate Savings Here!'!$C$10))</f>
        <v>0</v>
      </c>
      <c r="H16" s="47">
        <f>SUM('Calculate Savings Here!'!$C$6)</f>
        <v>0</v>
      </c>
      <c r="I16" s="47">
        <v>55</v>
      </c>
      <c r="J16" s="48" t="e">
        <f t="shared" si="2"/>
        <v>#DIV/0!</v>
      </c>
      <c r="K16" s="49">
        <f>SUM('Calculate Savings Here!'!$C$7)*'Calculate Savings Here!'!$C$6</f>
        <v>0</v>
      </c>
      <c r="L16" s="49" t="e">
        <f t="shared" si="3"/>
        <v>#DIV/0!</v>
      </c>
      <c r="M16" s="49" t="e">
        <f>SUM(K16+L16+'Calculate Savings Here!'!$C$23)*'Calculate Savings Here!'!$C$9</f>
        <v>#DIV/0!</v>
      </c>
      <c r="N16" s="49">
        <f>SUM(I16/'Calculate Savings Here!'!$C$12)*'Calculate Savings Here!'!$C$10</f>
        <v>0</v>
      </c>
      <c r="O16" s="49" t="e">
        <f t="shared" si="1"/>
        <v>#DIV/0!</v>
      </c>
    </row>
    <row r="17" spans="3:15" ht="12.75">
      <c r="C17">
        <v>60</v>
      </c>
      <c r="D17" s="1">
        <f>C17*'Calculate Savings Here!'!$C$11</f>
        <v>25.2</v>
      </c>
      <c r="E17" s="42" t="e">
        <f t="shared" si="0"/>
        <v>#DIV/0!</v>
      </c>
      <c r="F17" s="1">
        <f>SUM((('Calculate Savings Here!'!$C$7*'Calculate Savings Here!'!$C$6)+'Calculate Savings Here!'!$C$23)*(1+('Calculate Savings Here!'!$C$9+'Calculate Savings Here!'!$C$8))+((C17/'Calculate Savings Here!'!$C$12)*'Calculate Savings Here!'!$C$10))</f>
        <v>0</v>
      </c>
      <c r="H17" s="47">
        <f>SUM('Calculate Savings Here!'!$C$6)</f>
        <v>0</v>
      </c>
      <c r="I17" s="47">
        <v>60</v>
      </c>
      <c r="J17" s="48" t="e">
        <f t="shared" si="2"/>
        <v>#DIV/0!</v>
      </c>
      <c r="K17" s="49">
        <f>SUM('Calculate Savings Here!'!$C$7)*'Calculate Savings Here!'!$C$6</f>
        <v>0</v>
      </c>
      <c r="L17" s="49" t="e">
        <f t="shared" si="3"/>
        <v>#DIV/0!</v>
      </c>
      <c r="M17" s="49" t="e">
        <f>SUM(K17+L17+'Calculate Savings Here!'!$C$23)*'Calculate Savings Here!'!$C$9</f>
        <v>#DIV/0!</v>
      </c>
      <c r="N17" s="49">
        <f>SUM(I17/'Calculate Savings Here!'!$C$12)*'Calculate Savings Here!'!$C$10</f>
        <v>0</v>
      </c>
      <c r="O17" s="49" t="e">
        <f t="shared" si="1"/>
        <v>#DIV/0!</v>
      </c>
    </row>
    <row r="18" spans="3:15" ht="12.75">
      <c r="C18">
        <v>65</v>
      </c>
      <c r="D18" s="1">
        <f>C18*'Calculate Savings Here!'!$C$11</f>
        <v>27.3</v>
      </c>
      <c r="E18" s="42" t="e">
        <f t="shared" si="0"/>
        <v>#DIV/0!</v>
      </c>
      <c r="F18" s="1">
        <f>SUM((('Calculate Savings Here!'!$C$7*'Calculate Savings Here!'!$C$6)+'Calculate Savings Here!'!$C$23)*(1+('Calculate Savings Here!'!$C$9+'Calculate Savings Here!'!$C$8))+((C18/'Calculate Savings Here!'!$C$12)*'Calculate Savings Here!'!$C$10))</f>
        <v>0</v>
      </c>
      <c r="H18" s="47">
        <f>SUM('Calculate Savings Here!'!$C$6)</f>
        <v>0</v>
      </c>
      <c r="I18" s="47">
        <v>65</v>
      </c>
      <c r="J18" s="48" t="e">
        <f t="shared" si="2"/>
        <v>#DIV/0!</v>
      </c>
      <c r="K18" s="49">
        <f>SUM('Calculate Savings Here!'!$C$7)*'Calculate Savings Here!'!$C$6</f>
        <v>0</v>
      </c>
      <c r="L18" s="49" t="e">
        <f t="shared" si="3"/>
        <v>#DIV/0!</v>
      </c>
      <c r="M18" s="49" t="e">
        <f>SUM(K18+L18+'Calculate Savings Here!'!$C$23)*'Calculate Savings Here!'!$C$9</f>
        <v>#DIV/0!</v>
      </c>
      <c r="N18" s="49">
        <f>SUM(I18/'Calculate Savings Here!'!$C$12)*'Calculate Savings Here!'!$C$10</f>
        <v>0</v>
      </c>
      <c r="O18" s="49" t="e">
        <f t="shared" si="1"/>
        <v>#DIV/0!</v>
      </c>
    </row>
    <row r="19" spans="3:15" ht="12.75">
      <c r="C19">
        <v>70</v>
      </c>
      <c r="D19" s="1">
        <f>C19*'Calculate Savings Here!'!$C$11</f>
        <v>29.4</v>
      </c>
      <c r="E19" s="42" t="e">
        <f t="shared" si="0"/>
        <v>#DIV/0!</v>
      </c>
      <c r="F19" s="1">
        <f>SUM((('Calculate Savings Here!'!$C$7*'Calculate Savings Here!'!$C$6)+'Calculate Savings Here!'!$C$23)*(1+('Calculate Savings Here!'!$C$9+'Calculate Savings Here!'!$C$8))+((C19/'Calculate Savings Here!'!$C$12)*'Calculate Savings Here!'!$C$10))</f>
        <v>0</v>
      </c>
      <c r="H19" s="47">
        <f>SUM('Calculate Savings Here!'!$C$6)</f>
        <v>0</v>
      </c>
      <c r="I19" s="47">
        <v>70</v>
      </c>
      <c r="J19" s="48" t="e">
        <f t="shared" si="2"/>
        <v>#DIV/0!</v>
      </c>
      <c r="K19" s="49">
        <f>SUM('Calculate Savings Here!'!$C$7)*'Calculate Savings Here!'!$C$6</f>
        <v>0</v>
      </c>
      <c r="L19" s="49" t="e">
        <f t="shared" si="3"/>
        <v>#DIV/0!</v>
      </c>
      <c r="M19" s="49" t="e">
        <f>SUM(K19+L19+'Calculate Savings Here!'!$C$23)*'Calculate Savings Here!'!$C$9</f>
        <v>#DIV/0!</v>
      </c>
      <c r="N19" s="49">
        <f>SUM(I19/'Calculate Savings Here!'!$C$12)*'Calculate Savings Here!'!$C$10</f>
        <v>0</v>
      </c>
      <c r="O19" s="49" t="e">
        <f t="shared" si="1"/>
        <v>#DIV/0!</v>
      </c>
    </row>
    <row r="20" spans="3:15" ht="12.75">
      <c r="C20">
        <v>75</v>
      </c>
      <c r="D20" s="1">
        <f>C20*'Calculate Savings Here!'!$C$11</f>
        <v>31.5</v>
      </c>
      <c r="E20" s="42" t="e">
        <f t="shared" si="0"/>
        <v>#DIV/0!</v>
      </c>
      <c r="F20" s="1">
        <f>SUM((('Calculate Savings Here!'!$C$7*'Calculate Savings Here!'!$C$6)+'Calculate Savings Here!'!$C$23)*(1+('Calculate Savings Here!'!$C$9+'Calculate Savings Here!'!$C$8))+((C20/'Calculate Savings Here!'!$C$12)*'Calculate Savings Here!'!$C$10))</f>
        <v>0</v>
      </c>
      <c r="H20" s="47">
        <f>SUM('Calculate Savings Here!'!$C$6)</f>
        <v>0</v>
      </c>
      <c r="I20" s="47">
        <v>75</v>
      </c>
      <c r="J20" s="48" t="e">
        <f t="shared" si="2"/>
        <v>#DIV/0!</v>
      </c>
      <c r="K20" s="49">
        <f>SUM('Calculate Savings Here!'!$C$7)*'Calculate Savings Here!'!$C$6</f>
        <v>0</v>
      </c>
      <c r="L20" s="49" t="e">
        <f t="shared" si="3"/>
        <v>#DIV/0!</v>
      </c>
      <c r="M20" s="49" t="e">
        <f>SUM(K20+L20+'Calculate Savings Here!'!$C$23)*'Calculate Savings Here!'!$C$9</f>
        <v>#DIV/0!</v>
      </c>
      <c r="N20" s="49">
        <f>SUM(I20/'Calculate Savings Here!'!$C$12)*'Calculate Savings Here!'!$C$10</f>
        <v>0</v>
      </c>
      <c r="O20" s="49" t="e">
        <f t="shared" si="1"/>
        <v>#DIV/0!</v>
      </c>
    </row>
    <row r="21" spans="3:15" ht="12.75">
      <c r="C21">
        <v>80</v>
      </c>
      <c r="D21" s="1">
        <f>C21*'Calculate Savings Here!'!$C$11</f>
        <v>33.6</v>
      </c>
      <c r="E21" s="42" t="e">
        <f t="shared" si="0"/>
        <v>#DIV/0!</v>
      </c>
      <c r="F21" s="1">
        <f>SUM((('Calculate Savings Here!'!$C$7*'Calculate Savings Here!'!$C$6)+'Calculate Savings Here!'!$C$23)*(1+('Calculate Savings Here!'!$C$9+'Calculate Savings Here!'!$C$8))+((C21/'Calculate Savings Here!'!$C$12)*'Calculate Savings Here!'!$C$10))</f>
        <v>0</v>
      </c>
      <c r="H21" s="47">
        <f>SUM('Calculate Savings Here!'!$C$6)</f>
        <v>0</v>
      </c>
      <c r="I21" s="47">
        <v>80</v>
      </c>
      <c r="J21" s="48" t="e">
        <f t="shared" si="2"/>
        <v>#DIV/0!</v>
      </c>
      <c r="K21" s="49">
        <f>SUM('Calculate Savings Here!'!$C$7)*'Calculate Savings Here!'!$C$6</f>
        <v>0</v>
      </c>
      <c r="L21" s="49" t="e">
        <f t="shared" si="3"/>
        <v>#DIV/0!</v>
      </c>
      <c r="M21" s="49" t="e">
        <f>SUM(K21+L21+'Calculate Savings Here!'!$C$23)*'Calculate Savings Here!'!$C$9</f>
        <v>#DIV/0!</v>
      </c>
      <c r="N21" s="49">
        <f>SUM(I21/'Calculate Savings Here!'!$C$12)*'Calculate Savings Here!'!$C$10</f>
        <v>0</v>
      </c>
      <c r="O21" s="49" t="e">
        <f t="shared" si="1"/>
        <v>#DIV/0!</v>
      </c>
    </row>
    <row r="22" spans="3:15" ht="12.75">
      <c r="C22">
        <v>85</v>
      </c>
      <c r="D22" s="1">
        <f>C22*'Calculate Savings Here!'!$C$11</f>
        <v>35.699999999999996</v>
      </c>
      <c r="E22" s="42" t="e">
        <f t="shared" si="0"/>
        <v>#DIV/0!</v>
      </c>
      <c r="F22" s="1">
        <f>SUM((('Calculate Savings Here!'!$C$7*'Calculate Savings Here!'!$C$6)+'Calculate Savings Here!'!$C$23)*(1+('Calculate Savings Here!'!$C$9+'Calculate Savings Here!'!$C$8))+((C22/'Calculate Savings Here!'!$C$12)*'Calculate Savings Here!'!$C$10))</f>
        <v>0</v>
      </c>
      <c r="H22" s="47">
        <f>SUM('Calculate Savings Here!'!$C$6)</f>
        <v>0</v>
      </c>
      <c r="I22" s="47">
        <v>85</v>
      </c>
      <c r="J22" s="48" t="e">
        <f t="shared" si="2"/>
        <v>#DIV/0!</v>
      </c>
      <c r="K22" s="49">
        <f>SUM('Calculate Savings Here!'!$C$7)*'Calculate Savings Here!'!$C$6</f>
        <v>0</v>
      </c>
      <c r="L22" s="49" t="e">
        <f t="shared" si="3"/>
        <v>#DIV/0!</v>
      </c>
      <c r="M22" s="49" t="e">
        <f>SUM(K22+L22+'Calculate Savings Here!'!$C$23)*'Calculate Savings Here!'!$C$9</f>
        <v>#DIV/0!</v>
      </c>
      <c r="N22" s="49">
        <f>SUM(I22/'Calculate Savings Here!'!$C$12)*'Calculate Savings Here!'!$C$10</f>
        <v>0</v>
      </c>
      <c r="O22" s="49" t="e">
        <f t="shared" si="1"/>
        <v>#DIV/0!</v>
      </c>
    </row>
    <row r="23" spans="3:15" ht="12.75">
      <c r="C23">
        <v>90</v>
      </c>
      <c r="D23" s="1">
        <f>C23*'Calculate Savings Here!'!$C$11</f>
        <v>37.8</v>
      </c>
      <c r="E23" s="42" t="e">
        <f t="shared" si="0"/>
        <v>#DIV/0!</v>
      </c>
      <c r="F23" s="1">
        <f>SUM((('Calculate Savings Here!'!$C$7*'Calculate Savings Here!'!$C$6)+'Calculate Savings Here!'!$C$23)*(1+('Calculate Savings Here!'!$C$9+'Calculate Savings Here!'!$C$8))+((C23/'Calculate Savings Here!'!$C$12)*'Calculate Savings Here!'!$C$10))</f>
        <v>0</v>
      </c>
      <c r="H23" s="47">
        <f>SUM('Calculate Savings Here!'!$C$6)</f>
        <v>0</v>
      </c>
      <c r="I23" s="47">
        <v>90</v>
      </c>
      <c r="J23" s="48" t="e">
        <f t="shared" si="2"/>
        <v>#DIV/0!</v>
      </c>
      <c r="K23" s="49">
        <f>SUM('Calculate Savings Here!'!$C$7)*'Calculate Savings Here!'!$C$6</f>
        <v>0</v>
      </c>
      <c r="L23" s="49" t="e">
        <f t="shared" si="3"/>
        <v>#DIV/0!</v>
      </c>
      <c r="M23" s="49" t="e">
        <f>SUM(K23+L23+'Calculate Savings Here!'!$C$23)*'Calculate Savings Here!'!$C$9</f>
        <v>#DIV/0!</v>
      </c>
      <c r="N23" s="49">
        <f>SUM(I23/'Calculate Savings Here!'!$C$12)*'Calculate Savings Here!'!$C$10</f>
        <v>0</v>
      </c>
      <c r="O23" s="49" t="e">
        <f t="shared" si="1"/>
        <v>#DIV/0!</v>
      </c>
    </row>
    <row r="24" spans="3:15" ht="12.75">
      <c r="C24">
        <v>95</v>
      </c>
      <c r="D24" s="1">
        <f>C24*'Calculate Savings Here!'!$C$11</f>
        <v>39.9</v>
      </c>
      <c r="E24" s="42" t="e">
        <f t="shared" si="0"/>
        <v>#DIV/0!</v>
      </c>
      <c r="F24" s="1">
        <f>SUM((('Calculate Savings Here!'!$C$7*'Calculate Savings Here!'!$C$6)+'Calculate Savings Here!'!$C$23)*(1+('Calculate Savings Here!'!$C$9+'Calculate Savings Here!'!$C$8))+((C24/'Calculate Savings Here!'!$C$12)*'Calculate Savings Here!'!$C$10))</f>
        <v>0</v>
      </c>
      <c r="H24" s="47">
        <f>SUM('Calculate Savings Here!'!$C$6)</f>
        <v>0</v>
      </c>
      <c r="I24" s="47">
        <v>95</v>
      </c>
      <c r="J24" s="48" t="e">
        <f t="shared" si="2"/>
        <v>#DIV/0!</v>
      </c>
      <c r="K24" s="49">
        <f>SUM('Calculate Savings Here!'!$C$7)*'Calculate Savings Here!'!$C$6</f>
        <v>0</v>
      </c>
      <c r="L24" s="49" t="e">
        <f t="shared" si="3"/>
        <v>#DIV/0!</v>
      </c>
      <c r="M24" s="49" t="e">
        <f>SUM(K24+L24+'Calculate Savings Here!'!$C$23)*'Calculate Savings Here!'!$C$9</f>
        <v>#DIV/0!</v>
      </c>
      <c r="N24" s="49">
        <f>SUM(I24/'Calculate Savings Here!'!$C$12)*'Calculate Savings Here!'!$C$10</f>
        <v>0</v>
      </c>
      <c r="O24" s="49" t="e">
        <f t="shared" si="1"/>
        <v>#DIV/0!</v>
      </c>
    </row>
    <row r="25" spans="3:15" ht="12.75">
      <c r="C25">
        <v>100</v>
      </c>
      <c r="D25" s="1">
        <f>C25*'Calculate Savings Here!'!$C$11</f>
        <v>42</v>
      </c>
      <c r="E25" s="42" t="e">
        <f t="shared" si="0"/>
        <v>#DIV/0!</v>
      </c>
      <c r="F25" s="1">
        <f>SUM((('Calculate Savings Here!'!$C$7*'Calculate Savings Here!'!$C$6)+'Calculate Savings Here!'!$C$23)*(1+('Calculate Savings Here!'!$C$9+'Calculate Savings Here!'!$C$8))+((C25/'Calculate Savings Here!'!$C$12)*'Calculate Savings Here!'!$C$10))</f>
        <v>0</v>
      </c>
      <c r="H25" s="47">
        <f>SUM('Calculate Savings Here!'!$C$6)</f>
        <v>0</v>
      </c>
      <c r="I25" s="47">
        <v>100</v>
      </c>
      <c r="J25" s="48" t="e">
        <f t="shared" si="2"/>
        <v>#DIV/0!</v>
      </c>
      <c r="K25" s="49">
        <f>SUM('Calculate Savings Here!'!$C$7)*'Calculate Savings Here!'!$C$6</f>
        <v>0</v>
      </c>
      <c r="L25" s="49" t="e">
        <f t="shared" si="3"/>
        <v>#DIV/0!</v>
      </c>
      <c r="M25" s="49" t="e">
        <f>SUM(K25+L25+'Calculate Savings Here!'!$C$23)*'Calculate Savings Here!'!$C$9</f>
        <v>#DIV/0!</v>
      </c>
      <c r="N25" s="49">
        <f>SUM(I25/'Calculate Savings Here!'!$C$12)*'Calculate Savings Here!'!$C$10</f>
        <v>0</v>
      </c>
      <c r="O25" s="49" t="e">
        <f t="shared" si="1"/>
        <v>#DIV/0!</v>
      </c>
    </row>
    <row r="26" spans="3:15" ht="12.75">
      <c r="C26">
        <v>105</v>
      </c>
      <c r="D26" s="1">
        <f>C26*'Calculate Savings Here!'!$C$11</f>
        <v>44.1</v>
      </c>
      <c r="E26" s="42" t="e">
        <f t="shared" si="0"/>
        <v>#DIV/0!</v>
      </c>
      <c r="F26" s="1">
        <f>SUM((('Calculate Savings Here!'!$C$7*'Calculate Savings Here!'!$C$6)+'Calculate Savings Here!'!$C$23)*(1+('Calculate Savings Here!'!$C$9+'Calculate Savings Here!'!$C$8))+((C26/'Calculate Savings Here!'!$C$12)*'Calculate Savings Here!'!$C$10))</f>
        <v>0</v>
      </c>
      <c r="H26" s="47">
        <f>SUM('Calculate Savings Here!'!$C$6)</f>
        <v>0</v>
      </c>
      <c r="I26" s="47">
        <v>105</v>
      </c>
      <c r="J26" s="48" t="e">
        <f t="shared" si="2"/>
        <v>#DIV/0!</v>
      </c>
      <c r="K26" s="49">
        <f>SUM('Calculate Savings Here!'!$C$7)*'Calculate Savings Here!'!$C$6</f>
        <v>0</v>
      </c>
      <c r="L26" s="49" t="e">
        <f t="shared" si="3"/>
        <v>#DIV/0!</v>
      </c>
      <c r="M26" s="49" t="e">
        <f>SUM(K26+L26+'Calculate Savings Here!'!$C$23)*'Calculate Savings Here!'!$C$9</f>
        <v>#DIV/0!</v>
      </c>
      <c r="N26" s="49">
        <f>SUM(I26/'Calculate Savings Here!'!$C$12)*'Calculate Savings Here!'!$C$10</f>
        <v>0</v>
      </c>
      <c r="O26" s="49" t="e">
        <f t="shared" si="1"/>
        <v>#DIV/0!</v>
      </c>
    </row>
    <row r="27" spans="3:15" ht="12.75">
      <c r="C27">
        <v>110</v>
      </c>
      <c r="D27" s="1">
        <f>C27*'Calculate Savings Here!'!$C$11</f>
        <v>46.199999999999996</v>
      </c>
      <c r="E27" s="42" t="e">
        <f t="shared" si="0"/>
        <v>#DIV/0!</v>
      </c>
      <c r="F27" s="1">
        <f>SUM((('Calculate Savings Here!'!$C$7*'Calculate Savings Here!'!$C$6)+'Calculate Savings Here!'!$C$23)*(1+('Calculate Savings Here!'!$C$9+'Calculate Savings Here!'!$C$8))+((C27/'Calculate Savings Here!'!$C$12)*'Calculate Savings Here!'!$C$10))</f>
        <v>0</v>
      </c>
      <c r="H27" s="47">
        <f>SUM('Calculate Savings Here!'!$C$6)</f>
        <v>0</v>
      </c>
      <c r="I27" s="47">
        <v>110</v>
      </c>
      <c r="J27" s="48" t="e">
        <f t="shared" si="2"/>
        <v>#DIV/0!</v>
      </c>
      <c r="K27" s="49">
        <f>SUM('Calculate Savings Here!'!$C$7)*'Calculate Savings Here!'!$C$6</f>
        <v>0</v>
      </c>
      <c r="L27" s="49" t="e">
        <f t="shared" si="3"/>
        <v>#DIV/0!</v>
      </c>
      <c r="M27" s="49" t="e">
        <f>SUM(K27+L27+'Calculate Savings Here!'!$C$23)*'Calculate Savings Here!'!$C$9</f>
        <v>#DIV/0!</v>
      </c>
      <c r="N27" s="49">
        <f>SUM(I27/'Calculate Savings Here!'!$C$12)*'Calculate Savings Here!'!$C$10</f>
        <v>0</v>
      </c>
      <c r="O27" s="49" t="e">
        <f t="shared" si="1"/>
        <v>#DIV/0!</v>
      </c>
    </row>
    <row r="28" spans="3:15" ht="12.75">
      <c r="C28">
        <v>115</v>
      </c>
      <c r="D28" s="1">
        <f>C28*'Calculate Savings Here!'!$C$11</f>
        <v>48.3</v>
      </c>
      <c r="E28" s="42" t="e">
        <f t="shared" si="0"/>
        <v>#DIV/0!</v>
      </c>
      <c r="F28" s="1">
        <f>SUM((('Calculate Savings Here!'!$C$7*'Calculate Savings Here!'!$C$6)+'Calculate Savings Here!'!$C$23)*(1+('Calculate Savings Here!'!$C$9+'Calculate Savings Here!'!$C$8))+((C28/'Calculate Savings Here!'!$C$12)*'Calculate Savings Here!'!$C$10))</f>
        <v>0</v>
      </c>
      <c r="H28" s="47">
        <f>SUM('Calculate Savings Here!'!$C$6)</f>
        <v>0</v>
      </c>
      <c r="I28" s="47">
        <v>115</v>
      </c>
      <c r="J28" s="48" t="e">
        <f t="shared" si="2"/>
        <v>#DIV/0!</v>
      </c>
      <c r="K28" s="49">
        <f>SUM('Calculate Savings Here!'!$C$7)*'Calculate Savings Here!'!$C$6</f>
        <v>0</v>
      </c>
      <c r="L28" s="49" t="e">
        <f t="shared" si="3"/>
        <v>#DIV/0!</v>
      </c>
      <c r="M28" s="49" t="e">
        <f>SUM(K28+L28+'Calculate Savings Here!'!$C$23)*'Calculate Savings Here!'!$C$9</f>
        <v>#DIV/0!</v>
      </c>
      <c r="N28" s="49">
        <f>SUM(I28/'Calculate Savings Here!'!$C$12)*'Calculate Savings Here!'!$C$10</f>
        <v>0</v>
      </c>
      <c r="O28" s="49" t="e">
        <f t="shared" si="1"/>
        <v>#DIV/0!</v>
      </c>
    </row>
    <row r="29" spans="3:15" ht="12.75">
      <c r="C29">
        <v>120</v>
      </c>
      <c r="D29" s="1">
        <f>C29*'Calculate Savings Here!'!$C$11</f>
        <v>50.4</v>
      </c>
      <c r="E29" s="42" t="e">
        <f t="shared" si="0"/>
        <v>#DIV/0!</v>
      </c>
      <c r="F29" s="1">
        <f>SUM((('Calculate Savings Here!'!$C$7*'Calculate Savings Here!'!$C$6)+'Calculate Savings Here!'!$C$23)*(1+('Calculate Savings Here!'!$C$9+'Calculate Savings Here!'!$C$8))+((C29/'Calculate Savings Here!'!$C$12)*'Calculate Savings Here!'!$C$10))</f>
        <v>0</v>
      </c>
      <c r="H29" s="47">
        <f>SUM('Calculate Savings Here!'!$C$6)</f>
        <v>0</v>
      </c>
      <c r="I29" s="47">
        <v>120</v>
      </c>
      <c r="J29" s="48" t="e">
        <f t="shared" si="2"/>
        <v>#DIV/0!</v>
      </c>
      <c r="K29" s="49">
        <f>SUM('Calculate Savings Here!'!$C$7)*'Calculate Savings Here!'!$C$6</f>
        <v>0</v>
      </c>
      <c r="L29" s="49" t="e">
        <f t="shared" si="3"/>
        <v>#DIV/0!</v>
      </c>
      <c r="M29" s="49" t="e">
        <f>SUM(K29+L29+'Calculate Savings Here!'!$C$23)*'Calculate Savings Here!'!$C$9</f>
        <v>#DIV/0!</v>
      </c>
      <c r="N29" s="49">
        <f>SUM(I29/'Calculate Savings Here!'!$C$12)*'Calculate Savings Here!'!$C$10</f>
        <v>0</v>
      </c>
      <c r="O29" s="49" t="e">
        <f t="shared" si="1"/>
        <v>#DIV/0!</v>
      </c>
    </row>
    <row r="30" spans="3:15" ht="12.75">
      <c r="C30">
        <v>125</v>
      </c>
      <c r="D30" s="1">
        <f>C30*'Calculate Savings Here!'!$C$11</f>
        <v>52.5</v>
      </c>
      <c r="E30" s="42" t="e">
        <f t="shared" si="0"/>
        <v>#DIV/0!</v>
      </c>
      <c r="F30" s="1">
        <f>SUM((('Calculate Savings Here!'!$C$7*'Calculate Savings Here!'!$C$6)+'Calculate Savings Here!'!$C$23)*(1+('Calculate Savings Here!'!$C$9+'Calculate Savings Here!'!$C$8))+((C30/'Calculate Savings Here!'!$C$12)*'Calculate Savings Here!'!$C$10))</f>
        <v>0</v>
      </c>
      <c r="H30" s="47">
        <f>SUM('Calculate Savings Here!'!$C$6)</f>
        <v>0</v>
      </c>
      <c r="I30" s="47">
        <v>125</v>
      </c>
      <c r="J30" s="48" t="e">
        <f t="shared" si="2"/>
        <v>#DIV/0!</v>
      </c>
      <c r="K30" s="49">
        <f>SUM('Calculate Savings Here!'!$C$7)*'Calculate Savings Here!'!$C$6</f>
        <v>0</v>
      </c>
      <c r="L30" s="49" t="e">
        <f t="shared" si="3"/>
        <v>#DIV/0!</v>
      </c>
      <c r="M30" s="49" t="e">
        <f>SUM(K30+L30+'Calculate Savings Here!'!$C$23)*'Calculate Savings Here!'!$C$9</f>
        <v>#DIV/0!</v>
      </c>
      <c r="N30" s="49">
        <f>SUM(I30/'Calculate Savings Here!'!$C$12)*'Calculate Savings Here!'!$C$10</f>
        <v>0</v>
      </c>
      <c r="O30" s="49" t="e">
        <f t="shared" si="1"/>
        <v>#DIV/0!</v>
      </c>
    </row>
    <row r="31" spans="3:15" ht="12.75">
      <c r="C31">
        <v>130</v>
      </c>
      <c r="D31" s="1">
        <f>C31*'Calculate Savings Here!'!$C$11</f>
        <v>54.6</v>
      </c>
      <c r="E31" s="42" t="e">
        <f t="shared" si="0"/>
        <v>#DIV/0!</v>
      </c>
      <c r="F31" s="1">
        <f>SUM((('Calculate Savings Here!'!$C$7*'Calculate Savings Here!'!$C$6)+'Calculate Savings Here!'!$C$23)*(1+('Calculate Savings Here!'!$C$9+'Calculate Savings Here!'!$C$8))+((C31/'Calculate Savings Here!'!$C$12)*'Calculate Savings Here!'!$C$10))</f>
        <v>0</v>
      </c>
      <c r="H31" s="47">
        <f>SUM('Calculate Savings Here!'!$C$6)</f>
        <v>0</v>
      </c>
      <c r="I31" s="47">
        <v>130</v>
      </c>
      <c r="J31" s="48" t="e">
        <f t="shared" si="2"/>
        <v>#DIV/0!</v>
      </c>
      <c r="K31" s="49">
        <f>SUM('Calculate Savings Here!'!$C$7)*'Calculate Savings Here!'!$C$6</f>
        <v>0</v>
      </c>
      <c r="L31" s="49" t="e">
        <f t="shared" si="3"/>
        <v>#DIV/0!</v>
      </c>
      <c r="M31" s="49" t="e">
        <f>SUM(K31+L31+'Calculate Savings Here!'!$C$23)*'Calculate Savings Here!'!$C$9</f>
        <v>#DIV/0!</v>
      </c>
      <c r="N31" s="49">
        <f>SUM(I31/'Calculate Savings Here!'!$C$12)*'Calculate Savings Here!'!$C$10</f>
        <v>0</v>
      </c>
      <c r="O31" s="49" t="e">
        <f t="shared" si="1"/>
        <v>#DIV/0!</v>
      </c>
    </row>
    <row r="32" spans="3:15" ht="12.75">
      <c r="C32">
        <v>135</v>
      </c>
      <c r="D32" s="1">
        <f>C32*'Calculate Savings Here!'!$C$11</f>
        <v>56.699999999999996</v>
      </c>
      <c r="E32" s="42" t="e">
        <f t="shared" si="0"/>
        <v>#DIV/0!</v>
      </c>
      <c r="F32" s="1">
        <f>SUM((('Calculate Savings Here!'!$C$7*'Calculate Savings Here!'!$C$6)+'Calculate Savings Here!'!$C$23)*(1+('Calculate Savings Here!'!$C$9+'Calculate Savings Here!'!$C$8))+((C32/'Calculate Savings Here!'!$C$12)*'Calculate Savings Here!'!$C$10))</f>
        <v>0</v>
      </c>
      <c r="H32" s="47">
        <f>SUM('Calculate Savings Here!'!$C$6)</f>
        <v>0</v>
      </c>
      <c r="I32" s="47">
        <v>135</v>
      </c>
      <c r="J32" s="48" t="e">
        <f t="shared" si="2"/>
        <v>#DIV/0!</v>
      </c>
      <c r="K32" s="49">
        <f>SUM('Calculate Savings Here!'!$C$7)*'Calculate Savings Here!'!$C$6</f>
        <v>0</v>
      </c>
      <c r="L32" s="49" t="e">
        <f t="shared" si="3"/>
        <v>#DIV/0!</v>
      </c>
      <c r="M32" s="49" t="e">
        <f>SUM(K32+L32+'Calculate Savings Here!'!$C$23)*'Calculate Savings Here!'!$C$9</f>
        <v>#DIV/0!</v>
      </c>
      <c r="N32" s="49">
        <f>SUM(I32/'Calculate Savings Here!'!$C$12)*'Calculate Savings Here!'!$C$10</f>
        <v>0</v>
      </c>
      <c r="O32" s="49" t="e">
        <f t="shared" si="1"/>
        <v>#DIV/0!</v>
      </c>
    </row>
    <row r="33" spans="3:15" ht="12.75">
      <c r="C33">
        <v>140</v>
      </c>
      <c r="D33" s="1">
        <f>C33*'Calculate Savings Here!'!$C$11</f>
        <v>58.8</v>
      </c>
      <c r="E33" s="42" t="e">
        <f t="shared" si="0"/>
        <v>#DIV/0!</v>
      </c>
      <c r="F33" s="1">
        <f>SUM((('Calculate Savings Here!'!$C$7*'Calculate Savings Here!'!$C$6)+'Calculate Savings Here!'!$C$23)*(1+('Calculate Savings Here!'!$C$9+'Calculate Savings Here!'!$C$8))+((C33/'Calculate Savings Here!'!$C$12)*'Calculate Savings Here!'!$C$10))</f>
        <v>0</v>
      </c>
      <c r="H33" s="47">
        <f>SUM('Calculate Savings Here!'!$C$6)</f>
        <v>0</v>
      </c>
      <c r="I33" s="47">
        <v>140</v>
      </c>
      <c r="J33" s="48" t="e">
        <f t="shared" si="2"/>
        <v>#DIV/0!</v>
      </c>
      <c r="K33" s="49">
        <f>SUM('Calculate Savings Here!'!$C$7)*'Calculate Savings Here!'!$C$6</f>
        <v>0</v>
      </c>
      <c r="L33" s="49" t="e">
        <f t="shared" si="3"/>
        <v>#DIV/0!</v>
      </c>
      <c r="M33" s="49" t="e">
        <f>SUM(K33+L33+'Calculate Savings Here!'!$C$23)*'Calculate Savings Here!'!$C$9</f>
        <v>#DIV/0!</v>
      </c>
      <c r="N33" s="49">
        <f>SUM(I33/'Calculate Savings Here!'!$C$12)*'Calculate Savings Here!'!$C$10</f>
        <v>0</v>
      </c>
      <c r="O33" s="49" t="e">
        <f t="shared" si="1"/>
        <v>#DIV/0!</v>
      </c>
    </row>
    <row r="34" spans="3:15" ht="12.75">
      <c r="C34">
        <v>145</v>
      </c>
      <c r="D34" s="1">
        <f>C34*'Calculate Savings Here!'!$C$11</f>
        <v>60.9</v>
      </c>
      <c r="E34" s="42" t="e">
        <f t="shared" si="0"/>
        <v>#DIV/0!</v>
      </c>
      <c r="F34" s="1">
        <f>SUM((('Calculate Savings Here!'!$C$7*'Calculate Savings Here!'!$C$6)+'Calculate Savings Here!'!$C$23)*(1+('Calculate Savings Here!'!$C$9+'Calculate Savings Here!'!$C$8))+((C34/'Calculate Savings Here!'!$C$12)*'Calculate Savings Here!'!$C$10))</f>
        <v>0</v>
      </c>
      <c r="H34" s="47">
        <f>SUM('Calculate Savings Here!'!$C$6)</f>
        <v>0</v>
      </c>
      <c r="I34" s="47">
        <v>145</v>
      </c>
      <c r="J34" s="48" t="e">
        <f t="shared" si="2"/>
        <v>#DIV/0!</v>
      </c>
      <c r="K34" s="49">
        <f>SUM('Calculate Savings Here!'!$C$7)*'Calculate Savings Here!'!$C$6</f>
        <v>0</v>
      </c>
      <c r="L34" s="49" t="e">
        <f t="shared" si="3"/>
        <v>#DIV/0!</v>
      </c>
      <c r="M34" s="49" t="e">
        <f>SUM(K34+L34+'Calculate Savings Here!'!$C$23)*'Calculate Savings Here!'!$C$9</f>
        <v>#DIV/0!</v>
      </c>
      <c r="N34" s="49">
        <f>SUM(I34/'Calculate Savings Here!'!$C$12)*'Calculate Savings Here!'!$C$10</f>
        <v>0</v>
      </c>
      <c r="O34" s="49" t="e">
        <f t="shared" si="1"/>
        <v>#DIV/0!</v>
      </c>
    </row>
    <row r="35" spans="3:15" ht="12.75">
      <c r="C35">
        <v>150</v>
      </c>
      <c r="D35" s="1">
        <f>C35*'Calculate Savings Here!'!$C$11</f>
        <v>63</v>
      </c>
      <c r="E35" s="42" t="e">
        <f t="shared" si="0"/>
        <v>#DIV/0!</v>
      </c>
      <c r="F35" s="1">
        <f>SUM((('Calculate Savings Here!'!$C$7*'Calculate Savings Here!'!$C$6)+'Calculate Savings Here!'!$C$23)*(1+('Calculate Savings Here!'!$C$9+'Calculate Savings Here!'!$C$8))+((C35/'Calculate Savings Here!'!$C$12)*'Calculate Savings Here!'!$C$10))</f>
        <v>0</v>
      </c>
      <c r="H35" s="47">
        <f>SUM('Calculate Savings Here!'!$C$6)</f>
        <v>0</v>
      </c>
      <c r="I35" s="47">
        <v>150</v>
      </c>
      <c r="J35" s="48" t="e">
        <f t="shared" si="2"/>
        <v>#DIV/0!</v>
      </c>
      <c r="K35" s="49">
        <f>SUM('Calculate Savings Here!'!$C$7)*'Calculate Savings Here!'!$C$6</f>
        <v>0</v>
      </c>
      <c r="L35" s="49" t="e">
        <f t="shared" si="3"/>
        <v>#DIV/0!</v>
      </c>
      <c r="M35" s="49" t="e">
        <f>SUM(K35+L35+'Calculate Savings Here!'!$C$23)*'Calculate Savings Here!'!$C$9</f>
        <v>#DIV/0!</v>
      </c>
      <c r="N35" s="49">
        <f>SUM(I35/'Calculate Savings Here!'!$C$12)*'Calculate Savings Here!'!$C$10</f>
        <v>0</v>
      </c>
      <c r="O35" s="49" t="e">
        <f t="shared" si="1"/>
        <v>#DIV/0!</v>
      </c>
    </row>
    <row r="36" spans="3:15" ht="12.75">
      <c r="C36">
        <v>155</v>
      </c>
      <c r="D36" s="1">
        <f>C36*'Calculate Savings Here!'!$C$11</f>
        <v>65.1</v>
      </c>
      <c r="E36" s="42" t="e">
        <f t="shared" si="0"/>
        <v>#DIV/0!</v>
      </c>
      <c r="F36" s="1">
        <f>SUM((('Calculate Savings Here!'!$C$7*'Calculate Savings Here!'!$C$6)+'Calculate Savings Here!'!$C$23)*(1+('Calculate Savings Here!'!$C$9+'Calculate Savings Here!'!$C$8))+((C36/'Calculate Savings Here!'!$C$12)*'Calculate Savings Here!'!$C$10))</f>
        <v>0</v>
      </c>
      <c r="H36" s="47">
        <f>SUM('Calculate Savings Here!'!$C$6)</f>
        <v>0</v>
      </c>
      <c r="I36" s="47">
        <v>155</v>
      </c>
      <c r="J36" s="48" t="e">
        <f t="shared" si="2"/>
        <v>#DIV/0!</v>
      </c>
      <c r="K36" s="49">
        <f>SUM('Calculate Savings Here!'!$C$7)*'Calculate Savings Here!'!$C$6</f>
        <v>0</v>
      </c>
      <c r="L36" s="49" t="e">
        <f t="shared" si="3"/>
        <v>#DIV/0!</v>
      </c>
      <c r="M36" s="49" t="e">
        <f>SUM(K36+L36+'Calculate Savings Here!'!$C$23)*'Calculate Savings Here!'!$C$9</f>
        <v>#DIV/0!</v>
      </c>
      <c r="N36" s="49">
        <f>SUM(I36/'Calculate Savings Here!'!$C$12)*'Calculate Savings Here!'!$C$10</f>
        <v>0</v>
      </c>
      <c r="O36" s="49" t="e">
        <f t="shared" si="1"/>
        <v>#DIV/0!</v>
      </c>
    </row>
    <row r="37" spans="3:15" ht="12.75">
      <c r="C37">
        <v>160</v>
      </c>
      <c r="D37" s="1">
        <f>C37*'Calculate Savings Here!'!$C$11</f>
        <v>67.2</v>
      </c>
      <c r="E37" s="42" t="e">
        <f t="shared" si="0"/>
        <v>#DIV/0!</v>
      </c>
      <c r="F37" s="1">
        <f>SUM((('Calculate Savings Here!'!$C$7*'Calculate Savings Here!'!$C$6)+'Calculate Savings Here!'!$C$23)*(1+('Calculate Savings Here!'!$C$9+'Calculate Savings Here!'!$C$8))+((C37/'Calculate Savings Here!'!$C$12)*'Calculate Savings Here!'!$C$10))</f>
        <v>0</v>
      </c>
      <c r="H37" s="47">
        <f>SUM('Calculate Savings Here!'!$C$6)</f>
        <v>0</v>
      </c>
      <c r="I37" s="47">
        <v>160</v>
      </c>
      <c r="J37" s="48" t="e">
        <f t="shared" si="2"/>
        <v>#DIV/0!</v>
      </c>
      <c r="K37" s="49">
        <f>SUM('Calculate Savings Here!'!$C$7)*'Calculate Savings Here!'!$C$6</f>
        <v>0</v>
      </c>
      <c r="L37" s="49" t="e">
        <f t="shared" si="3"/>
        <v>#DIV/0!</v>
      </c>
      <c r="M37" s="49" t="e">
        <f>SUM(K37+L37+'Calculate Savings Here!'!$C$23)*'Calculate Savings Here!'!$C$9</f>
        <v>#DIV/0!</v>
      </c>
      <c r="N37" s="49">
        <f>SUM(I37/'Calculate Savings Here!'!$C$12)*'Calculate Savings Here!'!$C$10</f>
        <v>0</v>
      </c>
      <c r="O37" s="49" t="e">
        <f t="shared" si="1"/>
        <v>#DIV/0!</v>
      </c>
    </row>
    <row r="38" spans="3:15" ht="12.75">
      <c r="C38">
        <v>165</v>
      </c>
      <c r="D38" s="1">
        <f>C38*'Calculate Savings Here!'!$C$11</f>
        <v>69.3</v>
      </c>
      <c r="E38" s="42" t="e">
        <f t="shared" si="0"/>
        <v>#DIV/0!</v>
      </c>
      <c r="F38" s="1">
        <f>SUM((('Calculate Savings Here!'!$C$7*'Calculate Savings Here!'!$C$6)+'Calculate Savings Here!'!$C$23)*(1+('Calculate Savings Here!'!$C$9+'Calculate Savings Here!'!$C$8))+((C38/'Calculate Savings Here!'!$C$12)*'Calculate Savings Here!'!$C$10))</f>
        <v>0</v>
      </c>
      <c r="H38" s="47">
        <f>SUM('Calculate Savings Here!'!$C$6)</f>
        <v>0</v>
      </c>
      <c r="I38" s="47">
        <v>165</v>
      </c>
      <c r="J38" s="48" t="e">
        <f t="shared" si="2"/>
        <v>#DIV/0!</v>
      </c>
      <c r="K38" s="49">
        <f>SUM('Calculate Savings Here!'!$C$7)*'Calculate Savings Here!'!$C$6</f>
        <v>0</v>
      </c>
      <c r="L38" s="49" t="e">
        <f t="shared" si="3"/>
        <v>#DIV/0!</v>
      </c>
      <c r="M38" s="49" t="e">
        <f>SUM(K38+L38+'Calculate Savings Here!'!$C$23)*'Calculate Savings Here!'!$C$9</f>
        <v>#DIV/0!</v>
      </c>
      <c r="N38" s="49">
        <f>SUM(I38/'Calculate Savings Here!'!$C$12)*'Calculate Savings Here!'!$C$10</f>
        <v>0</v>
      </c>
      <c r="O38" s="49" t="e">
        <f t="shared" si="1"/>
        <v>#DIV/0!</v>
      </c>
    </row>
    <row r="39" spans="3:15" ht="12.75">
      <c r="C39">
        <v>170</v>
      </c>
      <c r="D39" s="1">
        <f>C39*'Calculate Savings Here!'!$C$11</f>
        <v>71.39999999999999</v>
      </c>
      <c r="E39" s="42" t="e">
        <f t="shared" si="0"/>
        <v>#DIV/0!</v>
      </c>
      <c r="F39" s="1">
        <f>SUM((('Calculate Savings Here!'!$C$7*'Calculate Savings Here!'!$C$6)+'Calculate Savings Here!'!$C$23)*(1+('Calculate Savings Here!'!$C$9+'Calculate Savings Here!'!$C$8))+((C39/'Calculate Savings Here!'!$C$12)*'Calculate Savings Here!'!$C$10))</f>
        <v>0</v>
      </c>
      <c r="H39" s="47">
        <f>SUM('Calculate Savings Here!'!$C$6)</f>
        <v>0</v>
      </c>
      <c r="I39" s="47">
        <v>170</v>
      </c>
      <c r="J39" s="48" t="e">
        <f t="shared" si="2"/>
        <v>#DIV/0!</v>
      </c>
      <c r="K39" s="49">
        <f>SUM('Calculate Savings Here!'!$C$7)*'Calculate Savings Here!'!$C$6</f>
        <v>0</v>
      </c>
      <c r="L39" s="49" t="e">
        <f t="shared" si="3"/>
        <v>#DIV/0!</v>
      </c>
      <c r="M39" s="49" t="e">
        <f>SUM(K39+L39+'Calculate Savings Here!'!$C$23)*'Calculate Savings Here!'!$C$9</f>
        <v>#DIV/0!</v>
      </c>
      <c r="N39" s="49">
        <f>SUM(I39/'Calculate Savings Here!'!$C$12)*'Calculate Savings Here!'!$C$10</f>
        <v>0</v>
      </c>
      <c r="O39" s="49" t="e">
        <f t="shared" si="1"/>
        <v>#DIV/0!</v>
      </c>
    </row>
    <row r="40" spans="3:15" ht="12.75">
      <c r="C40">
        <v>175</v>
      </c>
      <c r="D40" s="1">
        <f>C40*'Calculate Savings Here!'!$C$11</f>
        <v>73.5</v>
      </c>
      <c r="E40" s="42" t="e">
        <f t="shared" si="0"/>
        <v>#DIV/0!</v>
      </c>
      <c r="F40" s="1">
        <f>SUM((('Calculate Savings Here!'!$C$7*'Calculate Savings Here!'!$C$6)+'Calculate Savings Here!'!$C$23)*(1+('Calculate Savings Here!'!$C$9+'Calculate Savings Here!'!$C$8))+((C40/'Calculate Savings Here!'!$C$12)*'Calculate Savings Here!'!$C$10))</f>
        <v>0</v>
      </c>
      <c r="H40" s="47">
        <f>SUM('Calculate Savings Here!'!$C$6)</f>
        <v>0</v>
      </c>
      <c r="I40" s="47">
        <v>175</v>
      </c>
      <c r="J40" s="48" t="e">
        <f t="shared" si="2"/>
        <v>#DIV/0!</v>
      </c>
      <c r="K40" s="49">
        <f>SUM('Calculate Savings Here!'!$C$7)*'Calculate Savings Here!'!$C$6</f>
        <v>0</v>
      </c>
      <c r="L40" s="49" t="e">
        <f t="shared" si="3"/>
        <v>#DIV/0!</v>
      </c>
      <c r="M40" s="49" t="e">
        <f>SUM(K40+L40+'Calculate Savings Here!'!$C$23)*'Calculate Savings Here!'!$C$9</f>
        <v>#DIV/0!</v>
      </c>
      <c r="N40" s="49">
        <f>SUM(I40/'Calculate Savings Here!'!$C$12)*'Calculate Savings Here!'!$C$10</f>
        <v>0</v>
      </c>
      <c r="O40" s="49" t="e">
        <f t="shared" si="1"/>
        <v>#DIV/0!</v>
      </c>
    </row>
    <row r="41" spans="3:15" ht="12.75">
      <c r="C41">
        <v>180</v>
      </c>
      <c r="D41" s="1">
        <f>C41*'Calculate Savings Here!'!$C$11</f>
        <v>75.6</v>
      </c>
      <c r="E41" s="42" t="e">
        <f t="shared" si="0"/>
        <v>#DIV/0!</v>
      </c>
      <c r="F41" s="1">
        <f>SUM((('Calculate Savings Here!'!$C$7*'Calculate Savings Here!'!$C$6)+'Calculate Savings Here!'!$C$23)*(1+('Calculate Savings Here!'!$C$9+'Calculate Savings Here!'!$C$8))+((C41/'Calculate Savings Here!'!$C$12)*'Calculate Savings Here!'!$C$10))</f>
        <v>0</v>
      </c>
      <c r="H41" s="47">
        <f>SUM('Calculate Savings Here!'!$C$6)</f>
        <v>0</v>
      </c>
      <c r="I41" s="47">
        <v>180</v>
      </c>
      <c r="J41" s="48" t="e">
        <f t="shared" si="2"/>
        <v>#DIV/0!</v>
      </c>
      <c r="K41" s="49">
        <f>SUM('Calculate Savings Here!'!$C$7)*'Calculate Savings Here!'!$C$6</f>
        <v>0</v>
      </c>
      <c r="L41" s="49" t="e">
        <f t="shared" si="3"/>
        <v>#DIV/0!</v>
      </c>
      <c r="M41" s="49" t="e">
        <f>SUM(K41+L41+'Calculate Savings Here!'!$C$23)*'Calculate Savings Here!'!$C$9</f>
        <v>#DIV/0!</v>
      </c>
      <c r="N41" s="49">
        <f>SUM(I41/'Calculate Savings Here!'!$C$12)*'Calculate Savings Here!'!$C$10</f>
        <v>0</v>
      </c>
      <c r="O41" s="49" t="e">
        <f t="shared" si="1"/>
        <v>#DIV/0!</v>
      </c>
    </row>
    <row r="42" spans="3:15" ht="12.75">
      <c r="C42">
        <v>185</v>
      </c>
      <c r="D42" s="1">
        <f>C42*'Calculate Savings Here!'!$C$11</f>
        <v>77.7</v>
      </c>
      <c r="E42" s="42" t="e">
        <f t="shared" si="0"/>
        <v>#DIV/0!</v>
      </c>
      <c r="F42" s="1">
        <f>SUM((('Calculate Savings Here!'!$C$7*'Calculate Savings Here!'!$C$6)+'Calculate Savings Here!'!$C$23)*(1+('Calculate Savings Here!'!$C$9+'Calculate Savings Here!'!$C$8))+((C42/'Calculate Savings Here!'!$C$12)*'Calculate Savings Here!'!$C$10))</f>
        <v>0</v>
      </c>
      <c r="H42" s="47">
        <f>SUM('Calculate Savings Here!'!$C$6)</f>
        <v>0</v>
      </c>
      <c r="I42" s="47">
        <v>185</v>
      </c>
      <c r="J42" s="48" t="e">
        <f t="shared" si="2"/>
        <v>#DIV/0!</v>
      </c>
      <c r="K42" s="49">
        <f>SUM('Calculate Savings Here!'!$C$7)*'Calculate Savings Here!'!$C$6</f>
        <v>0</v>
      </c>
      <c r="L42" s="49" t="e">
        <f t="shared" si="3"/>
        <v>#DIV/0!</v>
      </c>
      <c r="M42" s="49" t="e">
        <f>SUM(K42+L42+'Calculate Savings Here!'!$C$23)*'Calculate Savings Here!'!$C$9</f>
        <v>#DIV/0!</v>
      </c>
      <c r="N42" s="49">
        <f>SUM(I42/'Calculate Savings Here!'!$C$12)*'Calculate Savings Here!'!$C$10</f>
        <v>0</v>
      </c>
      <c r="O42" s="49" t="e">
        <f t="shared" si="1"/>
        <v>#DIV/0!</v>
      </c>
    </row>
    <row r="43" spans="3:15" ht="12.75">
      <c r="C43">
        <v>190</v>
      </c>
      <c r="D43" s="1">
        <f>C43*'Calculate Savings Here!'!$C$11</f>
        <v>79.8</v>
      </c>
      <c r="E43" s="42" t="e">
        <f t="shared" si="0"/>
        <v>#DIV/0!</v>
      </c>
      <c r="F43" s="1">
        <f>SUM((('Calculate Savings Here!'!$C$7*'Calculate Savings Here!'!$C$6)+'Calculate Savings Here!'!$C$23)*(1+('Calculate Savings Here!'!$C$9+'Calculate Savings Here!'!$C$8))+((C43/'Calculate Savings Here!'!$C$12)*'Calculate Savings Here!'!$C$10))</f>
        <v>0</v>
      </c>
      <c r="H43" s="47">
        <f>SUM('Calculate Savings Here!'!$C$6)</f>
        <v>0</v>
      </c>
      <c r="I43" s="47">
        <v>190</v>
      </c>
      <c r="J43" s="48" t="e">
        <f t="shared" si="2"/>
        <v>#DIV/0!</v>
      </c>
      <c r="K43" s="49">
        <f>SUM('Calculate Savings Here!'!$C$7)*'Calculate Savings Here!'!$C$6</f>
        <v>0</v>
      </c>
      <c r="L43" s="49" t="e">
        <f t="shared" si="3"/>
        <v>#DIV/0!</v>
      </c>
      <c r="M43" s="49" t="e">
        <f>SUM(K43+L43+'Calculate Savings Here!'!$C$23)*'Calculate Savings Here!'!$C$9</f>
        <v>#DIV/0!</v>
      </c>
      <c r="N43" s="49">
        <f>SUM(I43/'Calculate Savings Here!'!$C$12)*'Calculate Savings Here!'!$C$10</f>
        <v>0</v>
      </c>
      <c r="O43" s="49" t="e">
        <f t="shared" si="1"/>
        <v>#DIV/0!</v>
      </c>
    </row>
    <row r="44" spans="3:15" ht="12.75">
      <c r="C44">
        <v>195</v>
      </c>
      <c r="D44" s="1">
        <f>C44*'Calculate Savings Here!'!$C$11</f>
        <v>81.89999999999999</v>
      </c>
      <c r="E44" s="42" t="e">
        <f t="shared" si="0"/>
        <v>#DIV/0!</v>
      </c>
      <c r="F44" s="1">
        <f>SUM((('Calculate Savings Here!'!$C$7*'Calculate Savings Here!'!$C$6)+'Calculate Savings Here!'!$C$23)*(1+('Calculate Savings Here!'!$C$9+'Calculate Savings Here!'!$C$8))+((C44/'Calculate Savings Here!'!$C$12)*'Calculate Savings Here!'!$C$10))</f>
        <v>0</v>
      </c>
      <c r="H44" s="47">
        <f>SUM('Calculate Savings Here!'!$C$6)</f>
        <v>0</v>
      </c>
      <c r="I44" s="47">
        <v>195</v>
      </c>
      <c r="J44" s="48" t="e">
        <f t="shared" si="2"/>
        <v>#DIV/0!</v>
      </c>
      <c r="K44" s="49">
        <f>SUM('Calculate Savings Here!'!$C$7)*'Calculate Savings Here!'!$C$6</f>
        <v>0</v>
      </c>
      <c r="L44" s="49" t="e">
        <f t="shared" si="3"/>
        <v>#DIV/0!</v>
      </c>
      <c r="M44" s="49" t="e">
        <f>SUM(K44+L44+'Calculate Savings Here!'!$C$23)*'Calculate Savings Here!'!$C$9</f>
        <v>#DIV/0!</v>
      </c>
      <c r="N44" s="49">
        <f>SUM(I44/'Calculate Savings Here!'!$C$12)*'Calculate Savings Here!'!$C$10</f>
        <v>0</v>
      </c>
      <c r="O44" s="49" t="e">
        <f t="shared" si="1"/>
        <v>#DIV/0!</v>
      </c>
    </row>
    <row r="45" spans="3:15" ht="12.75">
      <c r="C45">
        <v>200</v>
      </c>
      <c r="D45" s="1">
        <f>C45*'Calculate Savings Here!'!$C$11</f>
        <v>84</v>
      </c>
      <c r="E45" s="42" t="e">
        <f t="shared" si="0"/>
        <v>#DIV/0!</v>
      </c>
      <c r="F45" s="1">
        <f>SUM((('Calculate Savings Here!'!$C$7*'Calculate Savings Here!'!$C$6)+'Calculate Savings Here!'!$C$23)*(1+('Calculate Savings Here!'!$C$9+'Calculate Savings Here!'!$C$8))+((C45/'Calculate Savings Here!'!$C$12)*'Calculate Savings Here!'!$C$10))</f>
        <v>0</v>
      </c>
      <c r="H45" s="47">
        <f>SUM('Calculate Savings Here!'!$C$6)</f>
        <v>0</v>
      </c>
      <c r="I45" s="47">
        <v>200</v>
      </c>
      <c r="J45" s="48" t="e">
        <f t="shared" si="2"/>
        <v>#DIV/0!</v>
      </c>
      <c r="K45" s="49">
        <f>SUM('Calculate Savings Here!'!$C$7)*'Calculate Savings Here!'!$C$6</f>
        <v>0</v>
      </c>
      <c r="L45" s="49" t="e">
        <f t="shared" si="3"/>
        <v>#DIV/0!</v>
      </c>
      <c r="M45" s="49" t="e">
        <f>SUM(K45+L45+'Calculate Savings Here!'!$C$23)*'Calculate Savings Here!'!$C$9</f>
        <v>#DIV/0!</v>
      </c>
      <c r="N45" s="49">
        <f>SUM(I45/'Calculate Savings Here!'!$C$12)*'Calculate Savings Here!'!$C$10</f>
        <v>0</v>
      </c>
      <c r="O45" s="49" t="e">
        <f t="shared" si="1"/>
        <v>#DIV/0!</v>
      </c>
    </row>
    <row r="46" spans="3:15" ht="12.75">
      <c r="C46">
        <v>205</v>
      </c>
      <c r="D46" s="1">
        <f>C46*'Calculate Savings Here!'!$C$11</f>
        <v>86.1</v>
      </c>
      <c r="E46" s="42" t="e">
        <f t="shared" si="0"/>
        <v>#DIV/0!</v>
      </c>
      <c r="F46" s="1">
        <f>SUM((('Calculate Savings Here!'!$C$7*'Calculate Savings Here!'!$C$6)+'Calculate Savings Here!'!$C$23)*(1+('Calculate Savings Here!'!$C$9+'Calculate Savings Here!'!$C$8))+((C46/'Calculate Savings Here!'!$C$12)*'Calculate Savings Here!'!$C$10))</f>
        <v>0</v>
      </c>
      <c r="H46" s="47">
        <f>SUM('Calculate Savings Here!'!$C$6)</f>
        <v>0</v>
      </c>
      <c r="I46" s="47">
        <v>205</v>
      </c>
      <c r="J46" s="48" t="e">
        <f t="shared" si="2"/>
        <v>#DIV/0!</v>
      </c>
      <c r="K46" s="49">
        <f>SUM('Calculate Savings Here!'!$C$7)*'Calculate Savings Here!'!$C$6</f>
        <v>0</v>
      </c>
      <c r="L46" s="49"/>
      <c r="M46" s="49">
        <f>SUM(K46+L46+'Calculate Savings Here!'!$C$23)*'Calculate Savings Here!'!$C$9</f>
        <v>0</v>
      </c>
      <c r="N46" s="49">
        <f>SUM(I46/'Calculate Savings Here!'!$C$12)*'Calculate Savings Here!'!$C$10</f>
        <v>0</v>
      </c>
      <c r="O46" s="49">
        <f t="shared" si="1"/>
        <v>0</v>
      </c>
    </row>
    <row r="47" spans="3:15" ht="12.75">
      <c r="C47">
        <v>210</v>
      </c>
      <c r="D47" s="1">
        <f>C47*'Calculate Savings Here!'!$C$11</f>
        <v>88.2</v>
      </c>
      <c r="E47" s="42" t="e">
        <f t="shared" si="0"/>
        <v>#DIV/0!</v>
      </c>
      <c r="F47" s="1">
        <f>SUM((('Calculate Savings Here!'!$C$7*'Calculate Savings Here!'!$C$6)+'Calculate Savings Here!'!$C$23)*(1+('Calculate Savings Here!'!$C$9+'Calculate Savings Here!'!$C$8))+((C47/'Calculate Savings Here!'!$C$12)*'Calculate Savings Here!'!$C$10))</f>
        <v>0</v>
      </c>
      <c r="H47" s="47">
        <f>SUM('Calculate Savings Here!'!$C$6)</f>
        <v>0</v>
      </c>
      <c r="I47" s="47">
        <v>210</v>
      </c>
      <c r="J47" s="48" t="e">
        <f t="shared" si="2"/>
        <v>#DIV/0!</v>
      </c>
      <c r="K47" s="49">
        <f>SUM('Calculate Savings Here!'!$C$7)*'Calculate Savings Here!'!$C$6</f>
        <v>0</v>
      </c>
      <c r="L47" s="49"/>
      <c r="M47" s="49">
        <f>SUM(K47+L47+'Calculate Savings Here!'!$C$23)*'Calculate Savings Here!'!$C$9</f>
        <v>0</v>
      </c>
      <c r="N47" s="49">
        <f>SUM(I47/'Calculate Savings Here!'!$C$12)*'Calculate Savings Here!'!$C$10</f>
        <v>0</v>
      </c>
      <c r="O47" s="49">
        <f t="shared" si="1"/>
        <v>0</v>
      </c>
    </row>
    <row r="48" spans="3:15" ht="12.75">
      <c r="C48">
        <v>215</v>
      </c>
      <c r="D48" s="1">
        <f>C48*'Calculate Savings Here!'!$C$11</f>
        <v>90.3</v>
      </c>
      <c r="E48" s="42" t="e">
        <f t="shared" si="0"/>
        <v>#DIV/0!</v>
      </c>
      <c r="F48" s="1">
        <f>SUM((('Calculate Savings Here!'!$C$7*'Calculate Savings Here!'!$C$6)+'Calculate Savings Here!'!$C$23)*(1+('Calculate Savings Here!'!$C$9+'Calculate Savings Here!'!$C$8))+((C48/'Calculate Savings Here!'!$C$12)*'Calculate Savings Here!'!$C$10))</f>
        <v>0</v>
      </c>
      <c r="H48" s="47">
        <f>SUM('Calculate Savings Here!'!$C$6)</f>
        <v>0</v>
      </c>
      <c r="I48" s="47">
        <v>215</v>
      </c>
      <c r="J48" s="48" t="e">
        <f t="shared" si="2"/>
        <v>#DIV/0!</v>
      </c>
      <c r="K48" s="49">
        <f>SUM('Calculate Savings Here!'!$C$7)*'Calculate Savings Here!'!$C$6</f>
        <v>0</v>
      </c>
      <c r="L48" s="49"/>
      <c r="M48" s="49">
        <f>SUM(K48+L48+'Calculate Savings Here!'!$C$23)*'Calculate Savings Here!'!$C$9</f>
        <v>0</v>
      </c>
      <c r="N48" s="49">
        <f>SUM(I48/'Calculate Savings Here!'!$C$12)*'Calculate Savings Here!'!$C$10</f>
        <v>0</v>
      </c>
      <c r="O48" s="49">
        <f t="shared" si="1"/>
        <v>0</v>
      </c>
    </row>
    <row r="49" spans="3:15" ht="12.75">
      <c r="C49">
        <v>220</v>
      </c>
      <c r="D49" s="1">
        <f>C49*'Calculate Savings Here!'!$C$11</f>
        <v>92.39999999999999</v>
      </c>
      <c r="E49" s="42" t="e">
        <f t="shared" si="0"/>
        <v>#DIV/0!</v>
      </c>
      <c r="F49" s="1">
        <f>SUM((('Calculate Savings Here!'!$C$7*'Calculate Savings Here!'!$C$6)+'Calculate Savings Here!'!$C$23)*(1+('Calculate Savings Here!'!$C$9+'Calculate Savings Here!'!$C$8))+((C49/'Calculate Savings Here!'!$C$12)*'Calculate Savings Here!'!$C$10))</f>
        <v>0</v>
      </c>
      <c r="H49" s="47">
        <f>SUM('Calculate Savings Here!'!$C$6)</f>
        <v>0</v>
      </c>
      <c r="I49" s="47">
        <v>220</v>
      </c>
      <c r="J49" s="48" t="e">
        <f t="shared" si="2"/>
        <v>#DIV/0!</v>
      </c>
      <c r="K49" s="49">
        <f>SUM('Calculate Savings Here!'!$C$7)*'Calculate Savings Here!'!$C$6</f>
        <v>0</v>
      </c>
      <c r="L49" s="49"/>
      <c r="M49" s="49">
        <f>SUM(K49+L49+'Calculate Savings Here!'!$C$23)*'Calculate Savings Here!'!$C$9</f>
        <v>0</v>
      </c>
      <c r="N49" s="49">
        <f>SUM(I49/'Calculate Savings Here!'!$C$12)*'Calculate Savings Here!'!$C$10</f>
        <v>0</v>
      </c>
      <c r="O49" s="49">
        <f t="shared" si="1"/>
        <v>0</v>
      </c>
    </row>
    <row r="50" spans="3:15" ht="12.75">
      <c r="C50">
        <v>225</v>
      </c>
      <c r="D50" s="1">
        <f>C50*'Calculate Savings Here!'!$C$11</f>
        <v>94.5</v>
      </c>
      <c r="E50" s="42" t="e">
        <f t="shared" si="0"/>
        <v>#DIV/0!</v>
      </c>
      <c r="F50" s="1">
        <f>SUM((('Calculate Savings Here!'!$C$7*'Calculate Savings Here!'!$C$6)+'Calculate Savings Here!'!$C$23)*(1+('Calculate Savings Here!'!$C$9+'Calculate Savings Here!'!$C$8))+((C50/'Calculate Savings Here!'!$C$12)*'Calculate Savings Here!'!$C$10))</f>
        <v>0</v>
      </c>
      <c r="H50" s="47">
        <f>SUM('Calculate Savings Here!'!$C$6)</f>
        <v>0</v>
      </c>
      <c r="I50" s="47">
        <v>225</v>
      </c>
      <c r="J50" s="48" t="e">
        <f t="shared" si="2"/>
        <v>#DIV/0!</v>
      </c>
      <c r="K50" s="49">
        <f>SUM('Calculate Savings Here!'!$C$7)*'Calculate Savings Here!'!$C$6</f>
        <v>0</v>
      </c>
      <c r="L50" s="49"/>
      <c r="M50" s="49">
        <f>SUM(K50+L50+'Calculate Savings Here!'!$C$23)*'Calculate Savings Here!'!$C$9</f>
        <v>0</v>
      </c>
      <c r="N50" s="49">
        <f>SUM(I50/'Calculate Savings Here!'!$C$12)*'Calculate Savings Here!'!$C$10</f>
        <v>0</v>
      </c>
      <c r="O50" s="49">
        <f t="shared" si="1"/>
        <v>0</v>
      </c>
    </row>
    <row r="51" spans="3:15" ht="12.75">
      <c r="C51">
        <v>230</v>
      </c>
      <c r="D51" s="1">
        <f>C51*'Calculate Savings Here!'!$C$11</f>
        <v>96.6</v>
      </c>
      <c r="E51" s="42" t="e">
        <f t="shared" si="0"/>
        <v>#DIV/0!</v>
      </c>
      <c r="F51" s="1">
        <f>SUM((('Calculate Savings Here!'!$C$7*'Calculate Savings Here!'!$C$6)+'Calculate Savings Here!'!$C$23)*(1+('Calculate Savings Here!'!$C$9+'Calculate Savings Here!'!$C$8))+((C51/'Calculate Savings Here!'!$C$12)*'Calculate Savings Here!'!$C$10))</f>
        <v>0</v>
      </c>
      <c r="H51" s="47">
        <f>SUM('Calculate Savings Here!'!$C$6)</f>
        <v>0</v>
      </c>
      <c r="I51" s="47">
        <v>230</v>
      </c>
      <c r="J51" s="48" t="e">
        <f t="shared" si="2"/>
        <v>#DIV/0!</v>
      </c>
      <c r="K51" s="49">
        <f>SUM('Calculate Savings Here!'!$C$7)*'Calculate Savings Here!'!$C$6</f>
        <v>0</v>
      </c>
      <c r="L51" s="49"/>
      <c r="M51" s="49">
        <f>SUM(K51+L51+'Calculate Savings Here!'!$C$23)*'Calculate Savings Here!'!$C$9</f>
        <v>0</v>
      </c>
      <c r="N51" s="49">
        <f>SUM(I51/'Calculate Savings Here!'!$C$12)*'Calculate Savings Here!'!$C$10</f>
        <v>0</v>
      </c>
      <c r="O51" s="49">
        <f t="shared" si="1"/>
        <v>0</v>
      </c>
    </row>
    <row r="52" spans="3:15" ht="12.75">
      <c r="C52">
        <v>235</v>
      </c>
      <c r="D52" s="1">
        <f>C52*'Calculate Savings Here!'!$C$11</f>
        <v>98.7</v>
      </c>
      <c r="E52" s="42" t="e">
        <f t="shared" si="0"/>
        <v>#DIV/0!</v>
      </c>
      <c r="F52" s="1">
        <f>SUM((('Calculate Savings Here!'!$C$7*'Calculate Savings Here!'!$C$6)+'Calculate Savings Here!'!$C$23)*(1+('Calculate Savings Here!'!$C$9+'Calculate Savings Here!'!$C$8))+((C52/'Calculate Savings Here!'!$C$12)*'Calculate Savings Here!'!$C$10))</f>
        <v>0</v>
      </c>
      <c r="H52" s="47">
        <f>SUM('Calculate Savings Here!'!$C$6)</f>
        <v>0</v>
      </c>
      <c r="I52" s="47">
        <v>235</v>
      </c>
      <c r="J52" s="48" t="e">
        <f t="shared" si="2"/>
        <v>#DIV/0!</v>
      </c>
      <c r="K52" s="49">
        <f>SUM('Calculate Savings Here!'!$C$7)*'Calculate Savings Here!'!$C$6</f>
        <v>0</v>
      </c>
      <c r="L52" s="49"/>
      <c r="M52" s="49">
        <f>SUM(K52+L52+'Calculate Savings Here!'!$C$23)*'Calculate Savings Here!'!$C$9</f>
        <v>0</v>
      </c>
      <c r="N52" s="49">
        <f>SUM(I52/'Calculate Savings Here!'!$C$12)*'Calculate Savings Here!'!$C$10</f>
        <v>0</v>
      </c>
      <c r="O52" s="49">
        <f t="shared" si="1"/>
        <v>0</v>
      </c>
    </row>
    <row r="53" spans="3:15" ht="12.75">
      <c r="C53">
        <v>240</v>
      </c>
      <c r="D53" s="1">
        <f>C53*'Calculate Savings Here!'!$C$11</f>
        <v>100.8</v>
      </c>
      <c r="E53" s="42" t="e">
        <f t="shared" si="0"/>
        <v>#DIV/0!</v>
      </c>
      <c r="F53" s="1">
        <f>SUM((('Calculate Savings Here!'!$C$7*'Calculate Savings Here!'!$C$6)+'Calculate Savings Here!'!$C$23)*(1+('Calculate Savings Here!'!$C$9+'Calculate Savings Here!'!$C$8))+((C53/'Calculate Savings Here!'!$C$12)*'Calculate Savings Here!'!$C$10))</f>
        <v>0</v>
      </c>
      <c r="H53" s="47">
        <f>SUM('Calculate Savings Here!'!$C$6)</f>
        <v>0</v>
      </c>
      <c r="I53" s="47">
        <v>240</v>
      </c>
      <c r="J53" s="48" t="e">
        <f t="shared" si="2"/>
        <v>#DIV/0!</v>
      </c>
      <c r="K53" s="49">
        <f>SUM('Calculate Savings Here!'!$C$7)*'Calculate Savings Here!'!$C$6</f>
        <v>0</v>
      </c>
      <c r="L53" s="49"/>
      <c r="M53" s="49">
        <f>SUM(K53+L53+'Calculate Savings Here!'!$C$23)*'Calculate Savings Here!'!$C$9</f>
        <v>0</v>
      </c>
      <c r="N53" s="49">
        <f>SUM(I53/'Calculate Savings Here!'!$C$12)*'Calculate Savings Here!'!$C$10</f>
        <v>0</v>
      </c>
      <c r="O53" s="49">
        <f t="shared" si="1"/>
        <v>0</v>
      </c>
    </row>
    <row r="54" spans="3:15" ht="12.75">
      <c r="C54">
        <v>245</v>
      </c>
      <c r="D54" s="1">
        <f>C54*'Calculate Savings Here!'!$C$11</f>
        <v>102.89999999999999</v>
      </c>
      <c r="E54" s="42" t="e">
        <f t="shared" si="0"/>
        <v>#DIV/0!</v>
      </c>
      <c r="F54" s="1">
        <f>SUM((('Calculate Savings Here!'!$C$7*'Calculate Savings Here!'!$C$6)+'Calculate Savings Here!'!$C$23)*(1+('Calculate Savings Here!'!$C$9+'Calculate Savings Here!'!$C$8))+((C54/'Calculate Savings Here!'!$C$12)*'Calculate Savings Here!'!$C$10))</f>
        <v>0</v>
      </c>
      <c r="H54" s="47">
        <f>SUM('Calculate Savings Here!'!$C$6)</f>
        <v>0</v>
      </c>
      <c r="I54" s="47">
        <v>245</v>
      </c>
      <c r="J54" s="48" t="e">
        <f t="shared" si="2"/>
        <v>#DIV/0!</v>
      </c>
      <c r="K54" s="49">
        <f>SUM('Calculate Savings Here!'!$C$7)*'Calculate Savings Here!'!$C$6</f>
        <v>0</v>
      </c>
      <c r="L54" s="49"/>
      <c r="M54" s="49">
        <f>SUM(K54+L54+'Calculate Savings Here!'!$C$23)*'Calculate Savings Here!'!$C$9</f>
        <v>0</v>
      </c>
      <c r="N54" s="49">
        <f>SUM(I54/'Calculate Savings Here!'!$C$12)*'Calculate Savings Here!'!$C$10</f>
        <v>0</v>
      </c>
      <c r="O54" s="49">
        <f t="shared" si="1"/>
        <v>0</v>
      </c>
    </row>
    <row r="55" spans="3:15" ht="12.75">
      <c r="C55">
        <v>250</v>
      </c>
      <c r="D55" s="1">
        <f>C55*'Calculate Savings Here!'!$C$11</f>
        <v>105</v>
      </c>
      <c r="E55" s="42" t="e">
        <f t="shared" si="0"/>
        <v>#DIV/0!</v>
      </c>
      <c r="F55" s="1">
        <f>SUM((('Calculate Savings Here!'!$C$7*'Calculate Savings Here!'!$C$6)+'Calculate Savings Here!'!$C$23)*(1+('Calculate Savings Here!'!$C$9+'Calculate Savings Here!'!$C$8))+((C55/'Calculate Savings Here!'!$C$12)*'Calculate Savings Here!'!$C$10))</f>
        <v>0</v>
      </c>
      <c r="H55" s="47">
        <f>SUM('Calculate Savings Here!'!$C$6)</f>
        <v>0</v>
      </c>
      <c r="I55" s="47">
        <v>250</v>
      </c>
      <c r="J55" s="48" t="e">
        <f t="shared" si="2"/>
        <v>#DIV/0!</v>
      </c>
      <c r="K55" s="49">
        <f>SUM('Calculate Savings Here!'!$C$7)*'Calculate Savings Here!'!$C$6</f>
        <v>0</v>
      </c>
      <c r="L55" s="49"/>
      <c r="M55" s="49">
        <f>SUM(K55+L55+'Calculate Savings Here!'!$C$23)*'Calculate Savings Here!'!$C$9</f>
        <v>0</v>
      </c>
      <c r="N55" s="49">
        <f>SUM(I55/'Calculate Savings Here!'!$C$12)*'Calculate Savings Here!'!$C$10</f>
        <v>0</v>
      </c>
      <c r="O55" s="49">
        <f t="shared" si="1"/>
        <v>0</v>
      </c>
    </row>
    <row r="56" spans="3:15" ht="12.75">
      <c r="C56">
        <v>255</v>
      </c>
      <c r="D56" s="1">
        <f>C56*'Calculate Savings Here!'!$C$11</f>
        <v>107.1</v>
      </c>
      <c r="E56" s="42" t="e">
        <f t="shared" si="0"/>
        <v>#DIV/0!</v>
      </c>
      <c r="F56" s="1">
        <f>SUM((('Calculate Savings Here!'!$C$7*'Calculate Savings Here!'!$C$6)+'Calculate Savings Here!'!$C$23)*(1+('Calculate Savings Here!'!$C$9+'Calculate Savings Here!'!$C$8))+((C56/'Calculate Savings Here!'!$C$12)*'Calculate Savings Here!'!$C$10))</f>
        <v>0</v>
      </c>
      <c r="H56" s="47">
        <f>SUM('Calculate Savings Here!'!$C$6)</f>
        <v>0</v>
      </c>
      <c r="I56" s="47">
        <v>255</v>
      </c>
      <c r="J56" s="48" t="e">
        <f t="shared" si="2"/>
        <v>#DIV/0!</v>
      </c>
      <c r="K56" s="49">
        <f>SUM('Calculate Savings Here!'!$C$7)*'Calculate Savings Here!'!$C$6</f>
        <v>0</v>
      </c>
      <c r="L56" s="49"/>
      <c r="M56" s="49">
        <f>SUM(K56+L56+'Calculate Savings Here!'!$C$23)*'Calculate Savings Here!'!$C$9</f>
        <v>0</v>
      </c>
      <c r="N56" s="49">
        <f>SUM(I56/'Calculate Savings Here!'!$C$12)*'Calculate Savings Here!'!$C$10</f>
        <v>0</v>
      </c>
      <c r="O56" s="49">
        <f t="shared" si="1"/>
        <v>0</v>
      </c>
    </row>
    <row r="57" spans="3:15" ht="12.75">
      <c r="C57">
        <v>260</v>
      </c>
      <c r="D57" s="1">
        <f>C57*'Calculate Savings Here!'!$C$11</f>
        <v>109.2</v>
      </c>
      <c r="E57" s="42" t="e">
        <f t="shared" si="0"/>
        <v>#DIV/0!</v>
      </c>
      <c r="F57" s="1">
        <f>SUM((('Calculate Savings Here!'!$C$7*'Calculate Savings Here!'!$C$6)+'Calculate Savings Here!'!$C$23)*(1+('Calculate Savings Here!'!$C$9+'Calculate Savings Here!'!$C$8))+((C57/'Calculate Savings Here!'!$C$12)*'Calculate Savings Here!'!$C$10))</f>
        <v>0</v>
      </c>
      <c r="H57" s="47">
        <f>SUM('Calculate Savings Here!'!$C$6)</f>
        <v>0</v>
      </c>
      <c r="I57" s="47">
        <v>260</v>
      </c>
      <c r="J57" s="48" t="e">
        <f t="shared" si="2"/>
        <v>#DIV/0!</v>
      </c>
      <c r="K57" s="49">
        <f>SUM('Calculate Savings Here!'!$C$7)*'Calculate Savings Here!'!$C$6</f>
        <v>0</v>
      </c>
      <c r="L57" s="49"/>
      <c r="M57" s="49">
        <f>SUM(K57+L57+'Calculate Savings Here!'!$C$23)*'Calculate Savings Here!'!$C$9</f>
        <v>0</v>
      </c>
      <c r="N57" s="49">
        <f>SUM(I57/'Calculate Savings Here!'!$C$12)*'Calculate Savings Here!'!$C$10</f>
        <v>0</v>
      </c>
      <c r="O57" s="49">
        <f t="shared" si="1"/>
        <v>0</v>
      </c>
    </row>
    <row r="58" spans="3:15" ht="12.75">
      <c r="C58">
        <v>265</v>
      </c>
      <c r="D58" s="1">
        <f>C58*'Calculate Savings Here!'!$C$11</f>
        <v>111.3</v>
      </c>
      <c r="E58" s="42" t="e">
        <f t="shared" si="0"/>
        <v>#DIV/0!</v>
      </c>
      <c r="F58" s="1">
        <f>SUM((('Calculate Savings Here!'!$C$7*'Calculate Savings Here!'!$C$6)+'Calculate Savings Here!'!$C$23)*(1+('Calculate Savings Here!'!$C$9+'Calculate Savings Here!'!$C$8))+((C58/'Calculate Savings Here!'!$C$12)*'Calculate Savings Here!'!$C$10))</f>
        <v>0</v>
      </c>
      <c r="H58" s="47">
        <f>SUM('Calculate Savings Here!'!$C$6)</f>
        <v>0</v>
      </c>
      <c r="I58" s="47">
        <v>265</v>
      </c>
      <c r="J58" s="48" t="e">
        <f t="shared" si="2"/>
        <v>#DIV/0!</v>
      </c>
      <c r="K58" s="49">
        <f>SUM('Calculate Savings Here!'!$C$7)*'Calculate Savings Here!'!$C$6</f>
        <v>0</v>
      </c>
      <c r="L58" s="49"/>
      <c r="M58" s="49">
        <f>SUM(K58+L58+'Calculate Savings Here!'!$C$23)*'Calculate Savings Here!'!$C$9</f>
        <v>0</v>
      </c>
      <c r="N58" s="49">
        <f>SUM(I58/'Calculate Savings Here!'!$C$12)*'Calculate Savings Here!'!$C$10</f>
        <v>0</v>
      </c>
      <c r="O58" s="49">
        <f t="shared" si="1"/>
        <v>0</v>
      </c>
    </row>
    <row r="59" spans="3:15" ht="12.75">
      <c r="C59">
        <v>270</v>
      </c>
      <c r="D59" s="1">
        <f>C59*'Calculate Savings Here!'!$C$11</f>
        <v>113.39999999999999</v>
      </c>
      <c r="E59" s="42" t="e">
        <f t="shared" si="0"/>
        <v>#DIV/0!</v>
      </c>
      <c r="F59" s="1">
        <f>SUM((('Calculate Savings Here!'!$C$7*'Calculate Savings Here!'!$C$6)+'Calculate Savings Here!'!$C$23)*(1+('Calculate Savings Here!'!$C$9+'Calculate Savings Here!'!$C$8))+((C59/'Calculate Savings Here!'!$C$12)*'Calculate Savings Here!'!$C$10))</f>
        <v>0</v>
      </c>
      <c r="H59" s="47">
        <f>SUM('Calculate Savings Here!'!$C$6)</f>
        <v>0</v>
      </c>
      <c r="I59" s="47">
        <v>270</v>
      </c>
      <c r="J59" s="48" t="e">
        <f t="shared" si="2"/>
        <v>#DIV/0!</v>
      </c>
      <c r="K59" s="49">
        <f>SUM('Calculate Savings Here!'!$C$7)*'Calculate Savings Here!'!$C$6</f>
        <v>0</v>
      </c>
      <c r="L59" s="49"/>
      <c r="M59" s="49">
        <f>SUM(K59+L59+'Calculate Savings Here!'!$C$23)*'Calculate Savings Here!'!$C$9</f>
        <v>0</v>
      </c>
      <c r="N59" s="49">
        <f>SUM(I59/'Calculate Savings Here!'!$C$12)*'Calculate Savings Here!'!$C$10</f>
        <v>0</v>
      </c>
      <c r="O59" s="49">
        <f t="shared" si="1"/>
        <v>0</v>
      </c>
    </row>
    <row r="60" spans="3:15" ht="12.75">
      <c r="C60">
        <v>275</v>
      </c>
      <c r="D60" s="1">
        <f>C60*'Calculate Savings Here!'!$C$11</f>
        <v>115.5</v>
      </c>
      <c r="E60" s="42" t="e">
        <f t="shared" si="0"/>
        <v>#DIV/0!</v>
      </c>
      <c r="F60" s="1">
        <f>SUM((('Calculate Savings Here!'!$C$7*'Calculate Savings Here!'!$C$6)+'Calculate Savings Here!'!$C$23)*(1+('Calculate Savings Here!'!$C$9+'Calculate Savings Here!'!$C$8))+((C60/'Calculate Savings Here!'!$C$12)*'Calculate Savings Here!'!$C$10))</f>
        <v>0</v>
      </c>
      <c r="H60" s="47">
        <f>SUM('Calculate Savings Here!'!$C$6)</f>
        <v>0</v>
      </c>
      <c r="I60" s="47">
        <v>275</v>
      </c>
      <c r="J60" s="48" t="e">
        <f t="shared" si="2"/>
        <v>#DIV/0!</v>
      </c>
      <c r="K60" s="49">
        <f>SUM('Calculate Savings Here!'!$C$7)*'Calculate Savings Here!'!$C$6</f>
        <v>0</v>
      </c>
      <c r="L60" s="49"/>
      <c r="M60" s="49">
        <f>SUM(K60+L60+'Calculate Savings Here!'!$C$23)*'Calculate Savings Here!'!$C$9</f>
        <v>0</v>
      </c>
      <c r="N60" s="49">
        <f>SUM(I60/'Calculate Savings Here!'!$C$12)*'Calculate Savings Here!'!$C$10</f>
        <v>0</v>
      </c>
      <c r="O60" s="49">
        <f t="shared" si="1"/>
        <v>0</v>
      </c>
    </row>
    <row r="61" spans="3:15" ht="12.75">
      <c r="C61">
        <v>280</v>
      </c>
      <c r="D61" s="1">
        <f>C61*'Calculate Savings Here!'!$C$11</f>
        <v>117.6</v>
      </c>
      <c r="E61" s="42" t="e">
        <f t="shared" si="0"/>
        <v>#DIV/0!</v>
      </c>
      <c r="F61" s="1">
        <f>SUM((('Calculate Savings Here!'!$C$7*'Calculate Savings Here!'!$C$6)+'Calculate Savings Here!'!$C$23)*(1+('Calculate Savings Here!'!$C$9+'Calculate Savings Here!'!$C$8))+((C61/'Calculate Savings Here!'!$C$12)*'Calculate Savings Here!'!$C$10))</f>
        <v>0</v>
      </c>
      <c r="H61" s="47">
        <f>SUM('Calculate Savings Here!'!$C$6)</f>
        <v>0</v>
      </c>
      <c r="I61" s="47">
        <v>280</v>
      </c>
      <c r="J61" s="48" t="e">
        <f t="shared" si="2"/>
        <v>#DIV/0!</v>
      </c>
      <c r="K61" s="49">
        <f>SUM('Calculate Savings Here!'!$C$7)*'Calculate Savings Here!'!$C$6</f>
        <v>0</v>
      </c>
      <c r="L61" s="49"/>
      <c r="M61" s="49">
        <f>SUM(K61+L61+'Calculate Savings Here!'!$C$23)*'Calculate Savings Here!'!$C$9</f>
        <v>0</v>
      </c>
      <c r="N61" s="49">
        <f>SUM(I61/'Calculate Savings Here!'!$C$12)*'Calculate Savings Here!'!$C$10</f>
        <v>0</v>
      </c>
      <c r="O61" s="49">
        <f t="shared" si="1"/>
        <v>0</v>
      </c>
    </row>
    <row r="62" spans="3:15" ht="12.75">
      <c r="C62">
        <v>285</v>
      </c>
      <c r="D62" s="1">
        <f>C62*'Calculate Savings Here!'!$C$11</f>
        <v>119.69999999999999</v>
      </c>
      <c r="E62" s="42" t="e">
        <f t="shared" si="0"/>
        <v>#DIV/0!</v>
      </c>
      <c r="F62" s="1">
        <f>SUM((('Calculate Savings Here!'!$C$7*'Calculate Savings Here!'!$C$6)+'Calculate Savings Here!'!$C$23)*(1+('Calculate Savings Here!'!$C$9+'Calculate Savings Here!'!$C$8))+((C62/'Calculate Savings Here!'!$C$12)*'Calculate Savings Here!'!$C$10))</f>
        <v>0</v>
      </c>
      <c r="H62" s="47">
        <f>SUM('Calculate Savings Here!'!$C$6)</f>
        <v>0</v>
      </c>
      <c r="I62" s="47">
        <v>285</v>
      </c>
      <c r="J62" s="48" t="e">
        <f t="shared" si="2"/>
        <v>#DIV/0!</v>
      </c>
      <c r="K62" s="49">
        <f>SUM('Calculate Savings Here!'!$C$7)*'Calculate Savings Here!'!$C$6</f>
        <v>0</v>
      </c>
      <c r="L62" s="49"/>
      <c r="M62" s="49">
        <f>SUM(K62+L62+'Calculate Savings Here!'!$C$23)*'Calculate Savings Here!'!$C$9</f>
        <v>0</v>
      </c>
      <c r="N62" s="49">
        <f>SUM(I62/'Calculate Savings Here!'!$C$12)*'Calculate Savings Here!'!$C$10</f>
        <v>0</v>
      </c>
      <c r="O62" s="49">
        <f t="shared" si="1"/>
        <v>0</v>
      </c>
    </row>
    <row r="63" spans="3:15" ht="12.75">
      <c r="C63">
        <v>290</v>
      </c>
      <c r="D63" s="1">
        <f>C63*'Calculate Savings Here!'!$C$11</f>
        <v>121.8</v>
      </c>
      <c r="E63" s="42" t="e">
        <f t="shared" si="0"/>
        <v>#DIV/0!</v>
      </c>
      <c r="F63" s="1">
        <f>SUM((('Calculate Savings Here!'!$C$7*'Calculate Savings Here!'!$C$6)+'Calculate Savings Here!'!$C$23)*(1+('Calculate Savings Here!'!$C$9+'Calculate Savings Here!'!$C$8))+((C63/'Calculate Savings Here!'!$C$12)*'Calculate Savings Here!'!$C$10))</f>
        <v>0</v>
      </c>
      <c r="H63" s="47">
        <f>SUM('Calculate Savings Here!'!$C$6)</f>
        <v>0</v>
      </c>
      <c r="I63" s="47">
        <v>290</v>
      </c>
      <c r="J63" s="48" t="e">
        <f t="shared" si="2"/>
        <v>#DIV/0!</v>
      </c>
      <c r="K63" s="49">
        <f>SUM('Calculate Savings Here!'!$C$7)*'Calculate Savings Here!'!$C$6</f>
        <v>0</v>
      </c>
      <c r="L63" s="49"/>
      <c r="M63" s="49">
        <f>SUM(K63+L63+'Calculate Savings Here!'!$C$23)*'Calculate Savings Here!'!$C$9</f>
        <v>0</v>
      </c>
      <c r="N63" s="49">
        <f>SUM(I63/'Calculate Savings Here!'!$C$12)*'Calculate Savings Here!'!$C$10</f>
        <v>0</v>
      </c>
      <c r="O63" s="49">
        <f t="shared" si="1"/>
        <v>0</v>
      </c>
    </row>
    <row r="64" spans="3:15" ht="12.75">
      <c r="C64">
        <v>295</v>
      </c>
      <c r="D64" s="1">
        <f>C64*'Calculate Savings Here!'!$C$11</f>
        <v>123.89999999999999</v>
      </c>
      <c r="E64" s="42" t="e">
        <f t="shared" si="0"/>
        <v>#DIV/0!</v>
      </c>
      <c r="F64" s="1">
        <f>SUM((('Calculate Savings Here!'!$C$7*'Calculate Savings Here!'!$C$6)+'Calculate Savings Here!'!$C$23)*(1+('Calculate Savings Here!'!$C$9+'Calculate Savings Here!'!$C$8))+((C64/'Calculate Savings Here!'!$C$12)*'Calculate Savings Here!'!$C$10))</f>
        <v>0</v>
      </c>
      <c r="H64" s="47">
        <f>SUM('Calculate Savings Here!'!$C$6)</f>
        <v>0</v>
      </c>
      <c r="I64" s="47">
        <v>295</v>
      </c>
      <c r="J64" s="48" t="e">
        <f t="shared" si="2"/>
        <v>#DIV/0!</v>
      </c>
      <c r="K64" s="49">
        <f>SUM('Calculate Savings Here!'!$C$7)*'Calculate Savings Here!'!$C$6</f>
        <v>0</v>
      </c>
      <c r="L64" s="49"/>
      <c r="M64" s="49">
        <f>SUM(K64+L64+'Calculate Savings Here!'!$C$23)*'Calculate Savings Here!'!$C$9</f>
        <v>0</v>
      </c>
      <c r="N64" s="49">
        <f>SUM(I64/'Calculate Savings Here!'!$C$12)*'Calculate Savings Here!'!$C$10</f>
        <v>0</v>
      </c>
      <c r="O64" s="49">
        <f t="shared" si="1"/>
        <v>0</v>
      </c>
    </row>
    <row r="65" spans="3:15" ht="12.75">
      <c r="C65">
        <v>300</v>
      </c>
      <c r="D65" s="1">
        <f>C65*'Calculate Savings Here!'!$C$11</f>
        <v>126</v>
      </c>
      <c r="E65" s="42" t="e">
        <f t="shared" si="0"/>
        <v>#DIV/0!</v>
      </c>
      <c r="F65" s="1">
        <f>SUM((('Calculate Savings Here!'!$C$7*'Calculate Savings Here!'!$C$6)+'Calculate Savings Here!'!$C$23)*(1+('Calculate Savings Here!'!$C$9+'Calculate Savings Here!'!$C$8))+((C65/'Calculate Savings Here!'!$C$12)*'Calculate Savings Here!'!$C$10))</f>
        <v>0</v>
      </c>
      <c r="H65" s="47">
        <f>SUM('Calculate Savings Here!'!$C$6)</f>
        <v>0</v>
      </c>
      <c r="I65" s="47">
        <v>300</v>
      </c>
      <c r="J65" s="48" t="e">
        <f t="shared" si="2"/>
        <v>#DIV/0!</v>
      </c>
      <c r="K65" s="49">
        <f>SUM('Calculate Savings Here!'!$C$7)*'Calculate Savings Here!'!$C$6</f>
        <v>0</v>
      </c>
      <c r="L65" s="49"/>
      <c r="M65" s="49">
        <f>SUM(K65+L65+'Calculate Savings Here!'!$C$23)*'Calculate Savings Here!'!$C$9</f>
        <v>0</v>
      </c>
      <c r="N65" s="49">
        <f>SUM(I65/'Calculate Savings Here!'!$C$12)*'Calculate Savings Here!'!$C$10</f>
        <v>0</v>
      </c>
      <c r="O65" s="49">
        <f t="shared" si="1"/>
        <v>0</v>
      </c>
    </row>
    <row r="66" spans="3:15" ht="12.75">
      <c r="C66">
        <v>305</v>
      </c>
      <c r="D66" s="1">
        <f>C66*'Calculate Savings Here!'!$C$11</f>
        <v>128.1</v>
      </c>
      <c r="E66" s="42" t="e">
        <f t="shared" si="0"/>
        <v>#DIV/0!</v>
      </c>
      <c r="F66" s="1">
        <f>SUM((('Calculate Savings Here!'!$C$7*'Calculate Savings Here!'!$C$6)+'Calculate Savings Here!'!$C$23)*(1+('Calculate Savings Here!'!$C$9+'Calculate Savings Here!'!$C$8))+((C66/'Calculate Savings Here!'!$C$12)*'Calculate Savings Here!'!$C$10))</f>
        <v>0</v>
      </c>
      <c r="H66" s="47">
        <f>SUM('Calculate Savings Here!'!$C$6)</f>
        <v>0</v>
      </c>
      <c r="I66" s="47">
        <v>305</v>
      </c>
      <c r="J66" s="48" t="e">
        <f t="shared" si="2"/>
        <v>#DIV/0!</v>
      </c>
      <c r="K66" s="49">
        <f>SUM('Calculate Savings Here!'!$C$7)*'Calculate Savings Here!'!$C$6</f>
        <v>0</v>
      </c>
      <c r="L66" s="49"/>
      <c r="M66" s="49">
        <f>SUM(K66+L66+'Calculate Savings Here!'!$C$23)*'Calculate Savings Here!'!$C$9</f>
        <v>0</v>
      </c>
      <c r="N66" s="49">
        <f>SUM(I66/'Calculate Savings Here!'!$C$12)*'Calculate Savings Here!'!$C$10</f>
        <v>0</v>
      </c>
      <c r="O66" s="49">
        <f t="shared" si="1"/>
        <v>0</v>
      </c>
    </row>
    <row r="67" spans="3:15" ht="12.75">
      <c r="C67">
        <v>310</v>
      </c>
      <c r="D67" s="1">
        <f>C67*'Calculate Savings Here!'!$C$11</f>
        <v>130.2</v>
      </c>
      <c r="E67" s="42" t="e">
        <f t="shared" si="0"/>
        <v>#DIV/0!</v>
      </c>
      <c r="F67" s="1">
        <f>SUM((('Calculate Savings Here!'!$C$7*'Calculate Savings Here!'!$C$6)+'Calculate Savings Here!'!$C$23)*(1+('Calculate Savings Here!'!$C$9+'Calculate Savings Here!'!$C$8))+((C67/'Calculate Savings Here!'!$C$12)*'Calculate Savings Here!'!$C$10))</f>
        <v>0</v>
      </c>
      <c r="H67" s="47">
        <f>SUM('Calculate Savings Here!'!$C$6)</f>
        <v>0</v>
      </c>
      <c r="I67" s="47">
        <v>310</v>
      </c>
      <c r="J67" s="48" t="e">
        <f t="shared" si="2"/>
        <v>#DIV/0!</v>
      </c>
      <c r="K67" s="49">
        <f>SUM('Calculate Savings Here!'!$C$7)*'Calculate Savings Here!'!$C$6</f>
        <v>0</v>
      </c>
      <c r="L67" s="49"/>
      <c r="M67" s="49">
        <f>SUM(K67+L67+'Calculate Savings Here!'!$C$23)*'Calculate Savings Here!'!$C$9</f>
        <v>0</v>
      </c>
      <c r="N67" s="49">
        <f>SUM(I67/'Calculate Savings Here!'!$C$12)*'Calculate Savings Here!'!$C$10</f>
        <v>0</v>
      </c>
      <c r="O67" s="49">
        <f t="shared" si="1"/>
        <v>0</v>
      </c>
    </row>
    <row r="68" spans="3:15" ht="12.75">
      <c r="C68">
        <v>315</v>
      </c>
      <c r="D68" s="1">
        <f>C68*'Calculate Savings Here!'!$C$11</f>
        <v>132.29999999999998</v>
      </c>
      <c r="E68" s="42" t="e">
        <f t="shared" si="0"/>
        <v>#DIV/0!</v>
      </c>
      <c r="F68" s="1">
        <f>SUM((('Calculate Savings Here!'!$C$7*'Calculate Savings Here!'!$C$6)+'Calculate Savings Here!'!$C$23)*(1+('Calculate Savings Here!'!$C$9+'Calculate Savings Here!'!$C$8))+((C68/'Calculate Savings Here!'!$C$12)*'Calculate Savings Here!'!$C$10))</f>
        <v>0</v>
      </c>
      <c r="H68" s="47">
        <f>SUM('Calculate Savings Here!'!$C$6)</f>
        <v>0</v>
      </c>
      <c r="I68" s="47">
        <v>315</v>
      </c>
      <c r="J68" s="48" t="e">
        <f t="shared" si="2"/>
        <v>#DIV/0!</v>
      </c>
      <c r="K68" s="49">
        <f>SUM('Calculate Savings Here!'!$C$7)*'Calculate Savings Here!'!$C$6</f>
        <v>0</v>
      </c>
      <c r="L68" s="49"/>
      <c r="M68" s="49">
        <f>SUM(K68+L68+'Calculate Savings Here!'!$C$23)*'Calculate Savings Here!'!$C$9</f>
        <v>0</v>
      </c>
      <c r="N68" s="49">
        <f>SUM(I68/'Calculate Savings Here!'!$C$12)*'Calculate Savings Here!'!$C$10</f>
        <v>0</v>
      </c>
      <c r="O68" s="49">
        <f t="shared" si="1"/>
        <v>0</v>
      </c>
    </row>
    <row r="69" spans="3:15" ht="12.75">
      <c r="C69">
        <v>320</v>
      </c>
      <c r="D69" s="1">
        <f>C69*'Calculate Savings Here!'!$C$11</f>
        <v>134.4</v>
      </c>
      <c r="E69" s="42" t="e">
        <f aca="true" t="shared" si="4" ref="E69:E84">SUM((C69/H69)-200)</f>
        <v>#DIV/0!</v>
      </c>
      <c r="F69" s="1">
        <f>SUM((('Calculate Savings Here!'!$C$7*'Calculate Savings Here!'!$C$6)+'Calculate Savings Here!'!$C$23)*(1+('Calculate Savings Here!'!$C$9+'Calculate Savings Here!'!$C$8))+((C69/'Calculate Savings Here!'!$C$12)*'Calculate Savings Here!'!$C$10))</f>
        <v>0</v>
      </c>
      <c r="H69" s="47">
        <f>SUM('Calculate Savings Here!'!$C$6)</f>
        <v>0</v>
      </c>
      <c r="I69" s="47">
        <v>320</v>
      </c>
      <c r="J69" s="48" t="e">
        <f t="shared" si="2"/>
        <v>#DIV/0!</v>
      </c>
      <c r="K69" s="49">
        <f>SUM('Calculate Savings Here!'!$C$7)*'Calculate Savings Here!'!$C$6</f>
        <v>0</v>
      </c>
      <c r="L69" s="49"/>
      <c r="M69" s="49">
        <f>SUM(K69+L69+'Calculate Savings Here!'!$C$23)*'Calculate Savings Here!'!$C$9</f>
        <v>0</v>
      </c>
      <c r="N69" s="49">
        <f>SUM(I69/'Calculate Savings Here!'!$C$12)*'Calculate Savings Here!'!$C$10</f>
        <v>0</v>
      </c>
      <c r="O69" s="49">
        <f t="shared" si="1"/>
        <v>0</v>
      </c>
    </row>
    <row r="70" spans="3:15" ht="12.75">
      <c r="C70">
        <v>325</v>
      </c>
      <c r="D70" s="1">
        <f>C70*'Calculate Savings Here!'!$C$11</f>
        <v>136.5</v>
      </c>
      <c r="E70" s="42" t="e">
        <f t="shared" si="4"/>
        <v>#DIV/0!</v>
      </c>
      <c r="F70" s="1">
        <f>SUM((('Calculate Savings Here!'!$C$7*'Calculate Savings Here!'!$C$6)+'Calculate Savings Here!'!$C$23)*(1+('Calculate Savings Here!'!$C$9+'Calculate Savings Here!'!$C$8))+((C70/'Calculate Savings Here!'!$C$12)*'Calculate Savings Here!'!$C$10))</f>
        <v>0</v>
      </c>
      <c r="H70" s="47">
        <f>SUM('Calculate Savings Here!'!$C$6)</f>
        <v>0</v>
      </c>
      <c r="I70" s="47">
        <v>325</v>
      </c>
      <c r="J70" s="48" t="e">
        <f t="shared" si="2"/>
        <v>#DIV/0!</v>
      </c>
      <c r="K70" s="49">
        <f>SUM('Calculate Savings Here!'!$C$7)*'Calculate Savings Here!'!$C$6</f>
        <v>0</v>
      </c>
      <c r="L70" s="49"/>
      <c r="M70" s="49">
        <f>SUM(K70+L70+'Calculate Savings Here!'!$C$23)*'Calculate Savings Here!'!$C$9</f>
        <v>0</v>
      </c>
      <c r="N70" s="49">
        <f>SUM(I70/'Calculate Savings Here!'!$C$12)*'Calculate Savings Here!'!$C$10</f>
        <v>0</v>
      </c>
      <c r="O70" s="49">
        <f aca="true" t="shared" si="5" ref="O70:O133">SUM(K70:N70)</f>
        <v>0</v>
      </c>
    </row>
    <row r="71" spans="3:15" ht="12.75">
      <c r="C71">
        <v>330</v>
      </c>
      <c r="D71" s="1">
        <f>C71*'Calculate Savings Here!'!$C$11</f>
        <v>138.6</v>
      </c>
      <c r="E71" s="42" t="e">
        <f t="shared" si="4"/>
        <v>#DIV/0!</v>
      </c>
      <c r="F71" s="1">
        <f>SUM((('Calculate Savings Here!'!$C$7*'Calculate Savings Here!'!$C$6)+'Calculate Savings Here!'!$C$23)*(1+('Calculate Savings Here!'!$C$9+'Calculate Savings Here!'!$C$8))+((C71/'Calculate Savings Here!'!$C$12)*'Calculate Savings Here!'!$C$10))</f>
        <v>0</v>
      </c>
      <c r="H71" s="47">
        <f>SUM('Calculate Savings Here!'!$C$6)</f>
        <v>0</v>
      </c>
      <c r="I71" s="47">
        <v>330</v>
      </c>
      <c r="J71" s="48" t="e">
        <f aca="true" t="shared" si="6" ref="J71:J134">SUM(I71/H71)</f>
        <v>#DIV/0!</v>
      </c>
      <c r="K71" s="49">
        <f>SUM('Calculate Savings Here!'!$C$7)*'Calculate Savings Here!'!$C$6</f>
        <v>0</v>
      </c>
      <c r="L71" s="49"/>
      <c r="M71" s="49">
        <f>SUM(K71+L71+'Calculate Savings Here!'!$C$23)*'Calculate Savings Here!'!$C$9</f>
        <v>0</v>
      </c>
      <c r="N71" s="49">
        <f>SUM(I71/'Calculate Savings Here!'!$C$12)*'Calculate Savings Here!'!$C$10</f>
        <v>0</v>
      </c>
      <c r="O71" s="49">
        <f t="shared" si="5"/>
        <v>0</v>
      </c>
    </row>
    <row r="72" spans="3:15" ht="12.75">
      <c r="C72">
        <v>335</v>
      </c>
      <c r="D72" s="1">
        <f>C72*'Calculate Savings Here!'!$C$11</f>
        <v>140.7</v>
      </c>
      <c r="E72" s="42" t="e">
        <f t="shared" si="4"/>
        <v>#DIV/0!</v>
      </c>
      <c r="F72" s="1">
        <f>SUM((('Calculate Savings Here!'!$C$7*'Calculate Savings Here!'!$C$6)+'Calculate Savings Here!'!$C$23)*(1+('Calculate Savings Here!'!$C$9+'Calculate Savings Here!'!$C$8))+((C72/'Calculate Savings Here!'!$C$12)*'Calculate Savings Here!'!$C$10))</f>
        <v>0</v>
      </c>
      <c r="H72" s="47">
        <f>SUM('Calculate Savings Here!'!$C$6)</f>
        <v>0</v>
      </c>
      <c r="I72" s="47">
        <v>335</v>
      </c>
      <c r="J72" s="48" t="e">
        <f t="shared" si="6"/>
        <v>#DIV/0!</v>
      </c>
      <c r="K72" s="49">
        <f>SUM('Calculate Savings Here!'!$C$7)*'Calculate Savings Here!'!$C$6</f>
        <v>0</v>
      </c>
      <c r="L72" s="49"/>
      <c r="M72" s="49">
        <f>SUM(K72+L72+'Calculate Savings Here!'!$C$23)*'Calculate Savings Here!'!$C$9</f>
        <v>0</v>
      </c>
      <c r="N72" s="49">
        <f>SUM(I72/'Calculate Savings Here!'!$C$12)*'Calculate Savings Here!'!$C$10</f>
        <v>0</v>
      </c>
      <c r="O72" s="49">
        <f t="shared" si="5"/>
        <v>0</v>
      </c>
    </row>
    <row r="73" spans="3:15" ht="12.75">
      <c r="C73">
        <v>340</v>
      </c>
      <c r="D73" s="1">
        <f>C73*'Calculate Savings Here!'!$C$11</f>
        <v>142.79999999999998</v>
      </c>
      <c r="E73" s="42" t="e">
        <f t="shared" si="4"/>
        <v>#DIV/0!</v>
      </c>
      <c r="F73" s="1">
        <f>SUM((('Calculate Savings Here!'!$C$7*'Calculate Savings Here!'!$C$6)+'Calculate Savings Here!'!$C$23)*(1+('Calculate Savings Here!'!$C$9+'Calculate Savings Here!'!$C$8))+((C73/'Calculate Savings Here!'!$C$12)*'Calculate Savings Here!'!$C$10))</f>
        <v>0</v>
      </c>
      <c r="H73" s="47">
        <f>SUM('Calculate Savings Here!'!$C$6)</f>
        <v>0</v>
      </c>
      <c r="I73" s="47">
        <v>340</v>
      </c>
      <c r="J73" s="48" t="e">
        <f t="shared" si="6"/>
        <v>#DIV/0!</v>
      </c>
      <c r="K73" s="49">
        <f>SUM('Calculate Savings Here!'!$C$7)*'Calculate Savings Here!'!$C$6</f>
        <v>0</v>
      </c>
      <c r="L73" s="49"/>
      <c r="M73" s="49">
        <f>SUM(K73+L73+'Calculate Savings Here!'!$C$23)*'Calculate Savings Here!'!$C$9</f>
        <v>0</v>
      </c>
      <c r="N73" s="49">
        <f>SUM(I73/'Calculate Savings Here!'!$C$12)*'Calculate Savings Here!'!$C$10</f>
        <v>0</v>
      </c>
      <c r="O73" s="49">
        <f t="shared" si="5"/>
        <v>0</v>
      </c>
    </row>
    <row r="74" spans="3:15" ht="12.75">
      <c r="C74">
        <v>345</v>
      </c>
      <c r="D74" s="1">
        <f>C74*'Calculate Savings Here!'!$C$11</f>
        <v>144.9</v>
      </c>
      <c r="E74" s="42" t="e">
        <f t="shared" si="4"/>
        <v>#DIV/0!</v>
      </c>
      <c r="F74" s="1">
        <f>SUM((('Calculate Savings Here!'!$C$7*'Calculate Savings Here!'!$C$6)+'Calculate Savings Here!'!$C$23)*(1+('Calculate Savings Here!'!$C$9+'Calculate Savings Here!'!$C$8))+((C74/'Calculate Savings Here!'!$C$12)*'Calculate Savings Here!'!$C$10))</f>
        <v>0</v>
      </c>
      <c r="H74" s="47">
        <f>SUM('Calculate Savings Here!'!$C$6)</f>
        <v>0</v>
      </c>
      <c r="I74" s="47">
        <v>345</v>
      </c>
      <c r="J74" s="48" t="e">
        <f t="shared" si="6"/>
        <v>#DIV/0!</v>
      </c>
      <c r="K74" s="49">
        <f>SUM('Calculate Savings Here!'!$C$7)*'Calculate Savings Here!'!$C$6</f>
        <v>0</v>
      </c>
      <c r="L74" s="49"/>
      <c r="M74" s="49">
        <f>SUM(K74+L74+'Calculate Savings Here!'!$C$23)*'Calculate Savings Here!'!$C$9</f>
        <v>0</v>
      </c>
      <c r="N74" s="49">
        <f>SUM(I74/'Calculate Savings Here!'!$C$12)*'Calculate Savings Here!'!$C$10</f>
        <v>0</v>
      </c>
      <c r="O74" s="49">
        <f t="shared" si="5"/>
        <v>0</v>
      </c>
    </row>
    <row r="75" spans="3:15" ht="12.75">
      <c r="C75">
        <v>350</v>
      </c>
      <c r="D75" s="1">
        <f>C75*'Calculate Savings Here!'!$C$11</f>
        <v>147</v>
      </c>
      <c r="E75" s="42" t="e">
        <f t="shared" si="4"/>
        <v>#DIV/0!</v>
      </c>
      <c r="F75" s="1">
        <f>SUM((('Calculate Savings Here!'!$C$7*'Calculate Savings Here!'!$C$6)+'Calculate Savings Here!'!$C$23)*(1+('Calculate Savings Here!'!$C$9+'Calculate Savings Here!'!$C$8))+((C75/'Calculate Savings Here!'!$C$12)*'Calculate Savings Here!'!$C$10))</f>
        <v>0</v>
      </c>
      <c r="H75" s="47">
        <f>SUM('Calculate Savings Here!'!$C$6)</f>
        <v>0</v>
      </c>
      <c r="I75" s="47">
        <v>350</v>
      </c>
      <c r="J75" s="48" t="e">
        <f t="shared" si="6"/>
        <v>#DIV/0!</v>
      </c>
      <c r="K75" s="49">
        <f>SUM('Calculate Savings Here!'!$C$7)*'Calculate Savings Here!'!$C$6</f>
        <v>0</v>
      </c>
      <c r="L75" s="49"/>
      <c r="M75" s="49">
        <f>SUM(K75+L75+'Calculate Savings Here!'!$C$23)*'Calculate Savings Here!'!$C$9</f>
        <v>0</v>
      </c>
      <c r="N75" s="49">
        <f>SUM(I75/'Calculate Savings Here!'!$C$12)*'Calculate Savings Here!'!$C$10</f>
        <v>0</v>
      </c>
      <c r="O75" s="49">
        <f t="shared" si="5"/>
        <v>0</v>
      </c>
    </row>
    <row r="76" spans="3:15" ht="12.75">
      <c r="C76">
        <v>355</v>
      </c>
      <c r="D76" s="1">
        <f>C76*'Calculate Savings Here!'!$C$11</f>
        <v>149.1</v>
      </c>
      <c r="E76" s="42" t="e">
        <f t="shared" si="4"/>
        <v>#DIV/0!</v>
      </c>
      <c r="F76" s="1">
        <f>SUM((('Calculate Savings Here!'!$C$7*'Calculate Savings Here!'!$C$6)+'Calculate Savings Here!'!$C$23)*(1+('Calculate Savings Here!'!$C$9+'Calculate Savings Here!'!$C$8))+((C76/'Calculate Savings Here!'!$C$12)*'Calculate Savings Here!'!$C$10))</f>
        <v>0</v>
      </c>
      <c r="H76" s="47">
        <f>SUM('Calculate Savings Here!'!$C$6)</f>
        <v>0</v>
      </c>
      <c r="I76" s="47">
        <v>355</v>
      </c>
      <c r="J76" s="48" t="e">
        <f t="shared" si="6"/>
        <v>#DIV/0!</v>
      </c>
      <c r="K76" s="49">
        <f>SUM('Calculate Savings Here!'!$C$7)*'Calculate Savings Here!'!$C$6</f>
        <v>0</v>
      </c>
      <c r="L76" s="49"/>
      <c r="M76" s="49">
        <f>SUM(K76+L76+'Calculate Savings Here!'!$C$23)*'Calculate Savings Here!'!$C$9</f>
        <v>0</v>
      </c>
      <c r="N76" s="49">
        <f>SUM(I76/'Calculate Savings Here!'!$C$12)*'Calculate Savings Here!'!$C$10</f>
        <v>0</v>
      </c>
      <c r="O76" s="49">
        <f t="shared" si="5"/>
        <v>0</v>
      </c>
    </row>
    <row r="77" spans="3:15" ht="12.75">
      <c r="C77">
        <v>360</v>
      </c>
      <c r="D77" s="1">
        <f>C77*'Calculate Savings Here!'!$C$11</f>
        <v>151.2</v>
      </c>
      <c r="E77" s="42" t="e">
        <f t="shared" si="4"/>
        <v>#DIV/0!</v>
      </c>
      <c r="F77" s="1">
        <f>SUM((('Calculate Savings Here!'!$C$7*'Calculate Savings Here!'!$C$6)+'Calculate Savings Here!'!$C$23)*(1+('Calculate Savings Here!'!$C$9+'Calculate Savings Here!'!$C$8))+((C77/'Calculate Savings Here!'!$C$12)*'Calculate Savings Here!'!$C$10))</f>
        <v>0</v>
      </c>
      <c r="H77" s="47">
        <f>SUM('Calculate Savings Here!'!$C$6)</f>
        <v>0</v>
      </c>
      <c r="I77" s="47">
        <v>360</v>
      </c>
      <c r="J77" s="48" t="e">
        <f t="shared" si="6"/>
        <v>#DIV/0!</v>
      </c>
      <c r="K77" s="49">
        <f>SUM('Calculate Savings Here!'!$C$7)*'Calculate Savings Here!'!$C$6</f>
        <v>0</v>
      </c>
      <c r="L77" s="49"/>
      <c r="M77" s="49">
        <f>SUM(K77+L77+'Calculate Savings Here!'!$C$23)*'Calculate Savings Here!'!$C$9</f>
        <v>0</v>
      </c>
      <c r="N77" s="49">
        <f>SUM(I77/'Calculate Savings Here!'!$C$12)*'Calculate Savings Here!'!$C$10</f>
        <v>0</v>
      </c>
      <c r="O77" s="49">
        <f t="shared" si="5"/>
        <v>0</v>
      </c>
    </row>
    <row r="78" spans="3:15" ht="12.75">
      <c r="C78">
        <v>365</v>
      </c>
      <c r="D78" s="1">
        <f>C78*'Calculate Savings Here!'!$C$11</f>
        <v>153.29999999999998</v>
      </c>
      <c r="E78" s="42" t="e">
        <f t="shared" si="4"/>
        <v>#DIV/0!</v>
      </c>
      <c r="F78" s="1">
        <f>SUM((('Calculate Savings Here!'!$C$7*'Calculate Savings Here!'!$C$6)+'Calculate Savings Here!'!$C$23)*(1+('Calculate Savings Here!'!$C$9+'Calculate Savings Here!'!$C$8))+((C78/'Calculate Savings Here!'!$C$12)*'Calculate Savings Here!'!$C$10))</f>
        <v>0</v>
      </c>
      <c r="H78" s="47">
        <f>SUM('Calculate Savings Here!'!$C$6)</f>
        <v>0</v>
      </c>
      <c r="I78" s="47">
        <v>365</v>
      </c>
      <c r="J78" s="48" t="e">
        <f t="shared" si="6"/>
        <v>#DIV/0!</v>
      </c>
      <c r="K78" s="49">
        <f>SUM('Calculate Savings Here!'!$C$7)*'Calculate Savings Here!'!$C$6</f>
        <v>0</v>
      </c>
      <c r="L78" s="49"/>
      <c r="M78" s="49">
        <f>SUM(K78+L78+'Calculate Savings Here!'!$C$23)*'Calculate Savings Here!'!$C$9</f>
        <v>0</v>
      </c>
      <c r="N78" s="49">
        <f>SUM(I78/'Calculate Savings Here!'!$C$12)*'Calculate Savings Here!'!$C$10</f>
        <v>0</v>
      </c>
      <c r="O78" s="49">
        <f t="shared" si="5"/>
        <v>0</v>
      </c>
    </row>
    <row r="79" spans="3:15" ht="12.75">
      <c r="C79">
        <v>370</v>
      </c>
      <c r="D79" s="1">
        <f>C79*'Calculate Savings Here!'!$C$11</f>
        <v>155.4</v>
      </c>
      <c r="E79" s="42" t="e">
        <f t="shared" si="4"/>
        <v>#DIV/0!</v>
      </c>
      <c r="F79" s="1">
        <f>SUM((('Calculate Savings Here!'!$C$7*'Calculate Savings Here!'!$C$6)+'Calculate Savings Here!'!$C$23)*(1+('Calculate Savings Here!'!$C$9+'Calculate Savings Here!'!$C$8))+((C79/'Calculate Savings Here!'!$C$12)*'Calculate Savings Here!'!$C$10))</f>
        <v>0</v>
      </c>
      <c r="H79" s="47">
        <f>SUM('Calculate Savings Here!'!$C$6)</f>
        <v>0</v>
      </c>
      <c r="I79" s="47">
        <v>370</v>
      </c>
      <c r="J79" s="48" t="e">
        <f t="shared" si="6"/>
        <v>#DIV/0!</v>
      </c>
      <c r="K79" s="49">
        <f>SUM('Calculate Savings Here!'!$C$7)*'Calculate Savings Here!'!$C$6</f>
        <v>0</v>
      </c>
      <c r="L79" s="49"/>
      <c r="M79" s="49">
        <f>SUM(K79+L79+'Calculate Savings Here!'!$C$23)*'Calculate Savings Here!'!$C$9</f>
        <v>0</v>
      </c>
      <c r="N79" s="49">
        <f>SUM(I79/'Calculate Savings Here!'!$C$12)*'Calculate Savings Here!'!$C$10</f>
        <v>0</v>
      </c>
      <c r="O79" s="49">
        <f t="shared" si="5"/>
        <v>0</v>
      </c>
    </row>
    <row r="80" spans="3:15" ht="12.75">
      <c r="C80">
        <v>375</v>
      </c>
      <c r="D80" s="1">
        <f>C80*'Calculate Savings Here!'!$C$11</f>
        <v>157.5</v>
      </c>
      <c r="E80" s="42" t="e">
        <f t="shared" si="4"/>
        <v>#DIV/0!</v>
      </c>
      <c r="F80" s="1">
        <f>SUM((('Calculate Savings Here!'!$C$7*'Calculate Savings Here!'!$C$6)+'Calculate Savings Here!'!$C$23)*(1+('Calculate Savings Here!'!$C$9+'Calculate Savings Here!'!$C$8))+((C80/'Calculate Savings Here!'!$C$12)*'Calculate Savings Here!'!$C$10))</f>
        <v>0</v>
      </c>
      <c r="H80" s="47">
        <f>SUM('Calculate Savings Here!'!$C$6)</f>
        <v>0</v>
      </c>
      <c r="I80" s="47">
        <v>375</v>
      </c>
      <c r="J80" s="48" t="e">
        <f t="shared" si="6"/>
        <v>#DIV/0!</v>
      </c>
      <c r="K80" s="49">
        <f>SUM('Calculate Savings Here!'!$C$7)*'Calculate Savings Here!'!$C$6</f>
        <v>0</v>
      </c>
      <c r="L80" s="49"/>
      <c r="M80" s="49">
        <f>SUM(K80+L80+'Calculate Savings Here!'!$C$23)*'Calculate Savings Here!'!$C$9</f>
        <v>0</v>
      </c>
      <c r="N80" s="49">
        <f>SUM(I80/'Calculate Savings Here!'!$C$12)*'Calculate Savings Here!'!$C$10</f>
        <v>0</v>
      </c>
      <c r="O80" s="49">
        <f t="shared" si="5"/>
        <v>0</v>
      </c>
    </row>
    <row r="81" spans="3:15" ht="12.75">
      <c r="C81">
        <v>380</v>
      </c>
      <c r="D81" s="1">
        <f>C81*'Calculate Savings Here!'!$C$11</f>
        <v>159.6</v>
      </c>
      <c r="E81" s="42" t="e">
        <f t="shared" si="4"/>
        <v>#DIV/0!</v>
      </c>
      <c r="F81" s="1">
        <f>SUM((('Calculate Savings Here!'!$C$7*'Calculate Savings Here!'!$C$6)+'Calculate Savings Here!'!$C$23)*(1+('Calculate Savings Here!'!$C$9+'Calculate Savings Here!'!$C$8))+((C81/'Calculate Savings Here!'!$C$12)*'Calculate Savings Here!'!$C$10))</f>
        <v>0</v>
      </c>
      <c r="H81" s="47">
        <f>SUM('Calculate Savings Here!'!$C$6)</f>
        <v>0</v>
      </c>
      <c r="I81" s="47">
        <v>380</v>
      </c>
      <c r="J81" s="48" t="e">
        <f t="shared" si="6"/>
        <v>#DIV/0!</v>
      </c>
      <c r="K81" s="49">
        <f>SUM('Calculate Savings Here!'!$C$7)*'Calculate Savings Here!'!$C$6</f>
        <v>0</v>
      </c>
      <c r="L81" s="49"/>
      <c r="M81" s="49">
        <f>SUM(K81+L81+'Calculate Savings Here!'!$C$23)*'Calculate Savings Here!'!$C$9</f>
        <v>0</v>
      </c>
      <c r="N81" s="49">
        <f>SUM(I81/'Calculate Savings Here!'!$C$12)*'Calculate Savings Here!'!$C$10</f>
        <v>0</v>
      </c>
      <c r="O81" s="49">
        <f t="shared" si="5"/>
        <v>0</v>
      </c>
    </row>
    <row r="82" spans="3:15" ht="12.75">
      <c r="C82">
        <v>385</v>
      </c>
      <c r="D82" s="1">
        <f>C82*'Calculate Savings Here!'!$C$11</f>
        <v>161.7</v>
      </c>
      <c r="E82" s="42" t="e">
        <f t="shared" si="4"/>
        <v>#DIV/0!</v>
      </c>
      <c r="F82" s="1">
        <f>SUM((('Calculate Savings Here!'!$C$7*'Calculate Savings Here!'!$C$6)+'Calculate Savings Here!'!$C$23)*(1+('Calculate Savings Here!'!$C$9+'Calculate Savings Here!'!$C$8))+((C82/'Calculate Savings Here!'!$C$12)*'Calculate Savings Here!'!$C$10))</f>
        <v>0</v>
      </c>
      <c r="H82" s="47">
        <f>SUM('Calculate Savings Here!'!$C$6)</f>
        <v>0</v>
      </c>
      <c r="I82" s="47">
        <v>385</v>
      </c>
      <c r="J82" s="48" t="e">
        <f t="shared" si="6"/>
        <v>#DIV/0!</v>
      </c>
      <c r="K82" s="49">
        <f>SUM('Calculate Savings Here!'!$C$7)*'Calculate Savings Here!'!$C$6</f>
        <v>0</v>
      </c>
      <c r="L82" s="49"/>
      <c r="M82" s="49">
        <f>SUM(K82+L82+'Calculate Savings Here!'!$C$23)*'Calculate Savings Here!'!$C$9</f>
        <v>0</v>
      </c>
      <c r="N82" s="49">
        <f>SUM(I82/'Calculate Savings Here!'!$C$12)*'Calculate Savings Here!'!$C$10</f>
        <v>0</v>
      </c>
      <c r="O82" s="49">
        <f t="shared" si="5"/>
        <v>0</v>
      </c>
    </row>
    <row r="83" spans="3:15" ht="12.75">
      <c r="C83">
        <v>390</v>
      </c>
      <c r="D83" s="1">
        <f>C83*'Calculate Savings Here!'!$C$11</f>
        <v>163.79999999999998</v>
      </c>
      <c r="E83" s="42" t="e">
        <f t="shared" si="4"/>
        <v>#DIV/0!</v>
      </c>
      <c r="F83" s="1">
        <f>SUM((('Calculate Savings Here!'!$C$7*'Calculate Savings Here!'!$C$6)+'Calculate Savings Here!'!$C$23)*(1+('Calculate Savings Here!'!$C$9+'Calculate Savings Here!'!$C$8))+((C83/'Calculate Savings Here!'!$C$12)*'Calculate Savings Here!'!$C$10))</f>
        <v>0</v>
      </c>
      <c r="H83" s="47">
        <f>SUM('Calculate Savings Here!'!$C$6)</f>
        <v>0</v>
      </c>
      <c r="I83" s="47">
        <v>390</v>
      </c>
      <c r="J83" s="48" t="e">
        <f t="shared" si="6"/>
        <v>#DIV/0!</v>
      </c>
      <c r="K83" s="49">
        <f>SUM('Calculate Savings Here!'!$C$7)*'Calculate Savings Here!'!$C$6</f>
        <v>0</v>
      </c>
      <c r="L83" s="49"/>
      <c r="M83" s="49">
        <f>SUM(K83+L83+'Calculate Savings Here!'!$C$23)*'Calculate Savings Here!'!$C$9</f>
        <v>0</v>
      </c>
      <c r="N83" s="49">
        <f>SUM(I83/'Calculate Savings Here!'!$C$12)*'Calculate Savings Here!'!$C$10</f>
        <v>0</v>
      </c>
      <c r="O83" s="49">
        <f t="shared" si="5"/>
        <v>0</v>
      </c>
    </row>
    <row r="84" spans="3:15" ht="12.75">
      <c r="C84">
        <v>395</v>
      </c>
      <c r="D84" s="1">
        <f>C84*'Calculate Savings Here!'!$C$11</f>
        <v>165.9</v>
      </c>
      <c r="E84" s="42" t="e">
        <f t="shared" si="4"/>
        <v>#DIV/0!</v>
      </c>
      <c r="F84" s="1">
        <f>SUM((('Calculate Savings Here!'!$C$7*'Calculate Savings Here!'!$C$6)+'Calculate Savings Here!'!$C$23)*(1+('Calculate Savings Here!'!$C$9+'Calculate Savings Here!'!$C$8))+((C84/'Calculate Savings Here!'!$C$12)*'Calculate Savings Here!'!$C$10))</f>
        <v>0</v>
      </c>
      <c r="H84" s="47">
        <f>SUM('Calculate Savings Here!'!$C$6)</f>
        <v>0</v>
      </c>
      <c r="I84" s="47">
        <v>395</v>
      </c>
      <c r="J84" s="48" t="e">
        <f t="shared" si="6"/>
        <v>#DIV/0!</v>
      </c>
      <c r="K84" s="49">
        <f>SUM('Calculate Savings Here!'!$C$7)*'Calculate Savings Here!'!$C$6</f>
        <v>0</v>
      </c>
      <c r="L84" s="49"/>
      <c r="M84" s="49">
        <f>SUM(K84+L84+'Calculate Savings Here!'!$C$23)*'Calculate Savings Here!'!$C$9</f>
        <v>0</v>
      </c>
      <c r="N84" s="49">
        <f>SUM(I84/'Calculate Savings Here!'!$C$12)*'Calculate Savings Here!'!$C$10</f>
        <v>0</v>
      </c>
      <c r="O84" s="49">
        <f t="shared" si="5"/>
        <v>0</v>
      </c>
    </row>
    <row r="85" spans="3:15" ht="12.75">
      <c r="C85">
        <v>400</v>
      </c>
      <c r="D85" s="1">
        <f>C85*'Calculate Savings Here!'!$C$11</f>
        <v>168</v>
      </c>
      <c r="E85" s="42" t="e">
        <f>SUM((C85/H85)-200)</f>
        <v>#DIV/0!</v>
      </c>
      <c r="F85" s="1">
        <f>SUM((('Calculate Savings Here!'!$C$7*'Calculate Savings Here!'!$C$6)+'Calculate Savings Here!'!$C$23)*(1+('Calculate Savings Here!'!$C$9+'Calculate Savings Here!'!$C$8))+((C85/'Calculate Savings Here!'!$C$12)*'Calculate Savings Here!'!$C$10))</f>
        <v>0</v>
      </c>
      <c r="H85" s="47">
        <f>SUM('Calculate Savings Here!'!$C$6)</f>
        <v>0</v>
      </c>
      <c r="I85" s="47">
        <v>400</v>
      </c>
      <c r="J85" s="48" t="e">
        <f t="shared" si="6"/>
        <v>#DIV/0!</v>
      </c>
      <c r="K85" s="49">
        <f>SUM('Calculate Savings Here!'!$C$7)*'Calculate Savings Here!'!$C$6</f>
        <v>0</v>
      </c>
      <c r="L85" s="49"/>
      <c r="M85" s="49">
        <f>SUM(K85+L85+'Calculate Savings Here!'!$C$23)*'Calculate Savings Here!'!$C$9</f>
        <v>0</v>
      </c>
      <c r="N85" s="49">
        <f>SUM(I85/'Calculate Savings Here!'!$C$12)*'Calculate Savings Here!'!$C$10</f>
        <v>0</v>
      </c>
      <c r="O85" s="49">
        <f t="shared" si="5"/>
        <v>0</v>
      </c>
    </row>
    <row r="86" spans="3:15" ht="12.75">
      <c r="C86">
        <v>405</v>
      </c>
      <c r="D86" s="1">
        <f>C86*'Calculate Savings Here!'!$C$11</f>
        <v>170.1</v>
      </c>
      <c r="E86" s="42" t="e">
        <f aca="true" t="shared" si="7" ref="E86:E149">SUM((C86/H86)-200)</f>
        <v>#DIV/0!</v>
      </c>
      <c r="F86" s="1">
        <f>SUM((('Calculate Savings Here!'!$C$7*'Calculate Savings Here!'!$C$6)+'Calculate Savings Here!'!$C$23)*(1+('Calculate Savings Here!'!$C$9+'Calculate Savings Here!'!$C$8))+((C86/'Calculate Savings Here!'!$C$12)*'Calculate Savings Here!'!$C$10))</f>
        <v>0</v>
      </c>
      <c r="H86" s="47">
        <f>SUM('Calculate Savings Here!'!$C$6)</f>
        <v>0</v>
      </c>
      <c r="I86" s="47">
        <v>405</v>
      </c>
      <c r="J86" s="48" t="e">
        <f t="shared" si="6"/>
        <v>#DIV/0!</v>
      </c>
      <c r="K86" s="49">
        <f>SUM('Calculate Savings Here!'!$C$7)*'Calculate Savings Here!'!$C$6</f>
        <v>0</v>
      </c>
      <c r="L86" s="49"/>
      <c r="M86" s="49">
        <f>SUM(K86+L86+'Calculate Savings Here!'!$C$23)*'Calculate Savings Here!'!$C$9</f>
        <v>0</v>
      </c>
      <c r="N86" s="49">
        <f>SUM(I86/'Calculate Savings Here!'!$C$12)*'Calculate Savings Here!'!$C$10</f>
        <v>0</v>
      </c>
      <c r="O86" s="49">
        <f t="shared" si="5"/>
        <v>0</v>
      </c>
    </row>
    <row r="87" spans="3:15" ht="12.75">
      <c r="C87">
        <v>410</v>
      </c>
      <c r="D87" s="1">
        <f>C87*'Calculate Savings Here!'!$C$11</f>
        <v>172.2</v>
      </c>
      <c r="E87" s="42" t="e">
        <f t="shared" si="7"/>
        <v>#DIV/0!</v>
      </c>
      <c r="F87" s="1">
        <f>SUM((('Calculate Savings Here!'!$C$7*'Calculate Savings Here!'!$C$6)+'Calculate Savings Here!'!$C$23)*(1+('Calculate Savings Here!'!$C$9+'Calculate Savings Here!'!$C$8))+((C87/'Calculate Savings Here!'!$C$12)*'Calculate Savings Here!'!$C$10))</f>
        <v>0</v>
      </c>
      <c r="H87" s="47">
        <f>SUM('Calculate Savings Here!'!$C$6)</f>
        <v>0</v>
      </c>
      <c r="I87" s="47">
        <v>410</v>
      </c>
      <c r="J87" s="48" t="e">
        <f t="shared" si="6"/>
        <v>#DIV/0!</v>
      </c>
      <c r="K87" s="49">
        <f>SUM('Calculate Savings Here!'!$C$7)*'Calculate Savings Here!'!$C$6</f>
        <v>0</v>
      </c>
      <c r="L87" s="49"/>
      <c r="M87" s="49">
        <f>SUM(K87+L87+'Calculate Savings Here!'!$C$23)*'Calculate Savings Here!'!$C$9</f>
        <v>0</v>
      </c>
      <c r="N87" s="49">
        <f>SUM(I87/'Calculate Savings Here!'!$C$12)*'Calculate Savings Here!'!$C$10</f>
        <v>0</v>
      </c>
      <c r="O87" s="49">
        <f t="shared" si="5"/>
        <v>0</v>
      </c>
    </row>
    <row r="88" spans="3:15" ht="12.75">
      <c r="C88">
        <v>415</v>
      </c>
      <c r="D88" s="1">
        <f>C88*'Calculate Savings Here!'!$C$11</f>
        <v>174.29999999999998</v>
      </c>
      <c r="E88" s="42" t="e">
        <f t="shared" si="7"/>
        <v>#DIV/0!</v>
      </c>
      <c r="F88" s="1">
        <f>SUM((('Calculate Savings Here!'!$C$7*'Calculate Savings Here!'!$C$6)+'Calculate Savings Here!'!$C$23)*(1+('Calculate Savings Here!'!$C$9+'Calculate Savings Here!'!$C$8))+((C88/'Calculate Savings Here!'!$C$12)*'Calculate Savings Here!'!$C$10))</f>
        <v>0</v>
      </c>
      <c r="H88" s="47">
        <f>SUM('Calculate Savings Here!'!$C$6)</f>
        <v>0</v>
      </c>
      <c r="I88" s="47">
        <v>415</v>
      </c>
      <c r="J88" s="48" t="e">
        <f t="shared" si="6"/>
        <v>#DIV/0!</v>
      </c>
      <c r="K88" s="49">
        <f>SUM('Calculate Savings Here!'!$C$7)*'Calculate Savings Here!'!$C$6</f>
        <v>0</v>
      </c>
      <c r="L88" s="49"/>
      <c r="M88" s="49">
        <f>SUM(K88+L88+'Calculate Savings Here!'!$C$23)*'Calculate Savings Here!'!$C$9</f>
        <v>0</v>
      </c>
      <c r="N88" s="49">
        <f>SUM(I88/'Calculate Savings Here!'!$C$12)*'Calculate Savings Here!'!$C$10</f>
        <v>0</v>
      </c>
      <c r="O88" s="49">
        <f t="shared" si="5"/>
        <v>0</v>
      </c>
    </row>
    <row r="89" spans="3:15" ht="12.75">
      <c r="C89">
        <v>420</v>
      </c>
      <c r="D89" s="1">
        <f>C89*'Calculate Savings Here!'!$C$11</f>
        <v>176.4</v>
      </c>
      <c r="E89" s="42" t="e">
        <f t="shared" si="7"/>
        <v>#DIV/0!</v>
      </c>
      <c r="F89" s="1">
        <f>SUM((('Calculate Savings Here!'!$C$7*'Calculate Savings Here!'!$C$6)+'Calculate Savings Here!'!$C$23)*(1+('Calculate Savings Here!'!$C$9+'Calculate Savings Here!'!$C$8))+((C89/'Calculate Savings Here!'!$C$12)*'Calculate Savings Here!'!$C$10))</f>
        <v>0</v>
      </c>
      <c r="H89" s="47">
        <f>SUM('Calculate Savings Here!'!$C$6)</f>
        <v>0</v>
      </c>
      <c r="I89" s="47">
        <v>420</v>
      </c>
      <c r="J89" s="48" t="e">
        <f t="shared" si="6"/>
        <v>#DIV/0!</v>
      </c>
      <c r="K89" s="49">
        <f>SUM('Calculate Savings Here!'!$C$7)*'Calculate Savings Here!'!$C$6</f>
        <v>0</v>
      </c>
      <c r="L89" s="49"/>
      <c r="M89" s="49">
        <f>SUM(K89+L89+'Calculate Savings Here!'!$C$23)*'Calculate Savings Here!'!$C$9</f>
        <v>0</v>
      </c>
      <c r="N89" s="49">
        <f>SUM(I89/'Calculate Savings Here!'!$C$12)*'Calculate Savings Here!'!$C$10</f>
        <v>0</v>
      </c>
      <c r="O89" s="49">
        <f t="shared" si="5"/>
        <v>0</v>
      </c>
    </row>
    <row r="90" spans="3:15" ht="12.75">
      <c r="C90">
        <v>425</v>
      </c>
      <c r="D90" s="1">
        <f>C90*'Calculate Savings Here!'!$C$11</f>
        <v>178.5</v>
      </c>
      <c r="E90" s="42" t="e">
        <f t="shared" si="7"/>
        <v>#DIV/0!</v>
      </c>
      <c r="F90" s="1">
        <f>SUM((('Calculate Savings Here!'!$C$7*'Calculate Savings Here!'!$C$6)+'Calculate Savings Here!'!$C$23)*(1+('Calculate Savings Here!'!$C$9+'Calculate Savings Here!'!$C$8))+((C90/'Calculate Savings Here!'!$C$12)*'Calculate Savings Here!'!$C$10))</f>
        <v>0</v>
      </c>
      <c r="H90" s="47">
        <f>SUM('Calculate Savings Here!'!$C$6)</f>
        <v>0</v>
      </c>
      <c r="I90" s="47">
        <v>425</v>
      </c>
      <c r="J90" s="48" t="e">
        <f t="shared" si="6"/>
        <v>#DIV/0!</v>
      </c>
      <c r="K90" s="49">
        <f>SUM('Calculate Savings Here!'!$C$7)*'Calculate Savings Here!'!$C$6</f>
        <v>0</v>
      </c>
      <c r="L90" s="49"/>
      <c r="M90" s="49">
        <f>SUM(K90+L90+'Calculate Savings Here!'!$C$23)*'Calculate Savings Here!'!$C$9</f>
        <v>0</v>
      </c>
      <c r="N90" s="49">
        <f>SUM(I90/'Calculate Savings Here!'!$C$12)*'Calculate Savings Here!'!$C$10</f>
        <v>0</v>
      </c>
      <c r="O90" s="49">
        <f t="shared" si="5"/>
        <v>0</v>
      </c>
    </row>
    <row r="91" spans="3:15" ht="12.75">
      <c r="C91">
        <v>430</v>
      </c>
      <c r="D91" s="1">
        <f>C91*'Calculate Savings Here!'!$C$11</f>
        <v>180.6</v>
      </c>
      <c r="E91" s="42" t="e">
        <f t="shared" si="7"/>
        <v>#DIV/0!</v>
      </c>
      <c r="F91" s="1">
        <f>SUM((('Calculate Savings Here!'!$C$7*'Calculate Savings Here!'!$C$6)+'Calculate Savings Here!'!$C$23)*(1+('Calculate Savings Here!'!$C$9+'Calculate Savings Here!'!$C$8))+((C91/'Calculate Savings Here!'!$C$12)*'Calculate Savings Here!'!$C$10))</f>
        <v>0</v>
      </c>
      <c r="H91" s="47">
        <f>SUM('Calculate Savings Here!'!$C$6)</f>
        <v>0</v>
      </c>
      <c r="I91" s="47">
        <v>430</v>
      </c>
      <c r="J91" s="48" t="e">
        <f t="shared" si="6"/>
        <v>#DIV/0!</v>
      </c>
      <c r="K91" s="49">
        <f>SUM('Calculate Savings Here!'!$C$7)*'Calculate Savings Here!'!$C$6</f>
        <v>0</v>
      </c>
      <c r="L91" s="49"/>
      <c r="M91" s="49">
        <f>SUM(K91+L91+'Calculate Savings Here!'!$C$23)*'Calculate Savings Here!'!$C$9</f>
        <v>0</v>
      </c>
      <c r="N91" s="49">
        <f>SUM(I91/'Calculate Savings Here!'!$C$12)*'Calculate Savings Here!'!$C$10</f>
        <v>0</v>
      </c>
      <c r="O91" s="49">
        <f t="shared" si="5"/>
        <v>0</v>
      </c>
    </row>
    <row r="92" spans="3:15" ht="12.75">
      <c r="C92">
        <v>435</v>
      </c>
      <c r="D92" s="1">
        <f>C92*'Calculate Savings Here!'!$C$11</f>
        <v>182.7</v>
      </c>
      <c r="E92" s="42" t="e">
        <f t="shared" si="7"/>
        <v>#DIV/0!</v>
      </c>
      <c r="F92" s="1">
        <f>SUM((('Calculate Savings Here!'!$C$7*'Calculate Savings Here!'!$C$6)+'Calculate Savings Here!'!$C$23)*(1+('Calculate Savings Here!'!$C$9+'Calculate Savings Here!'!$C$8))+((C92/'Calculate Savings Here!'!$C$12)*'Calculate Savings Here!'!$C$10))</f>
        <v>0</v>
      </c>
      <c r="H92" s="47">
        <f>SUM('Calculate Savings Here!'!$C$6)</f>
        <v>0</v>
      </c>
      <c r="I92" s="47">
        <v>435</v>
      </c>
      <c r="J92" s="48" t="e">
        <f t="shared" si="6"/>
        <v>#DIV/0!</v>
      </c>
      <c r="K92" s="49">
        <f>SUM('Calculate Savings Here!'!$C$7)*'Calculate Savings Here!'!$C$6</f>
        <v>0</v>
      </c>
      <c r="L92" s="49"/>
      <c r="M92" s="49">
        <f>SUM(K92+L92+'Calculate Savings Here!'!$C$23)*'Calculate Savings Here!'!$C$9</f>
        <v>0</v>
      </c>
      <c r="N92" s="49">
        <f>SUM(I92/'Calculate Savings Here!'!$C$12)*'Calculate Savings Here!'!$C$10</f>
        <v>0</v>
      </c>
      <c r="O92" s="49">
        <f t="shared" si="5"/>
        <v>0</v>
      </c>
    </row>
    <row r="93" spans="3:15" ht="12.75">
      <c r="C93">
        <v>440</v>
      </c>
      <c r="D93" s="1">
        <f>C93*'Calculate Savings Here!'!$C$11</f>
        <v>184.79999999999998</v>
      </c>
      <c r="E93" s="42" t="e">
        <f t="shared" si="7"/>
        <v>#DIV/0!</v>
      </c>
      <c r="F93" s="1">
        <f>SUM((('Calculate Savings Here!'!$C$7*'Calculate Savings Here!'!$C$6)+'Calculate Savings Here!'!$C$23)*(1+('Calculate Savings Here!'!$C$9+'Calculate Savings Here!'!$C$8))+((C93/'Calculate Savings Here!'!$C$12)*'Calculate Savings Here!'!$C$10))</f>
        <v>0</v>
      </c>
      <c r="H93" s="47">
        <f>SUM('Calculate Savings Here!'!$C$6)</f>
        <v>0</v>
      </c>
      <c r="I93" s="47">
        <v>440</v>
      </c>
      <c r="J93" s="48" t="e">
        <f t="shared" si="6"/>
        <v>#DIV/0!</v>
      </c>
      <c r="K93" s="49">
        <f>SUM('Calculate Savings Here!'!$C$7)*'Calculate Savings Here!'!$C$6</f>
        <v>0</v>
      </c>
      <c r="L93" s="49"/>
      <c r="M93" s="49">
        <f>SUM(K93+L93+'Calculate Savings Here!'!$C$23)*'Calculate Savings Here!'!$C$9</f>
        <v>0</v>
      </c>
      <c r="N93" s="49">
        <f>SUM(I93/'Calculate Savings Here!'!$C$12)*'Calculate Savings Here!'!$C$10</f>
        <v>0</v>
      </c>
      <c r="O93" s="49">
        <f t="shared" si="5"/>
        <v>0</v>
      </c>
    </row>
    <row r="94" spans="3:15" ht="12.75">
      <c r="C94">
        <v>445</v>
      </c>
      <c r="D94" s="1">
        <f>C94*'Calculate Savings Here!'!$C$11</f>
        <v>186.9</v>
      </c>
      <c r="E94" s="42" t="e">
        <f t="shared" si="7"/>
        <v>#DIV/0!</v>
      </c>
      <c r="F94" s="1">
        <f>SUM((('Calculate Savings Here!'!$C$7*'Calculate Savings Here!'!$C$6)+'Calculate Savings Here!'!$C$23)*(1+('Calculate Savings Here!'!$C$9+'Calculate Savings Here!'!$C$8))+((C94/'Calculate Savings Here!'!$C$12)*'Calculate Savings Here!'!$C$10))</f>
        <v>0</v>
      </c>
      <c r="H94" s="47">
        <f>SUM('Calculate Savings Here!'!$C$6)</f>
        <v>0</v>
      </c>
      <c r="I94" s="47">
        <v>445</v>
      </c>
      <c r="J94" s="48" t="e">
        <f t="shared" si="6"/>
        <v>#DIV/0!</v>
      </c>
      <c r="K94" s="49">
        <f>SUM('Calculate Savings Here!'!$C$7)*'Calculate Savings Here!'!$C$6</f>
        <v>0</v>
      </c>
      <c r="L94" s="49"/>
      <c r="M94" s="49">
        <f>SUM(K94+L94+'Calculate Savings Here!'!$C$23)*'Calculate Savings Here!'!$C$9</f>
        <v>0</v>
      </c>
      <c r="N94" s="49">
        <f>SUM(I94/'Calculate Savings Here!'!$C$12)*'Calculate Savings Here!'!$C$10</f>
        <v>0</v>
      </c>
      <c r="O94" s="49">
        <f t="shared" si="5"/>
        <v>0</v>
      </c>
    </row>
    <row r="95" spans="3:15" ht="12.75">
      <c r="C95">
        <v>450</v>
      </c>
      <c r="D95" s="1">
        <f>C95*'Calculate Savings Here!'!$C$11</f>
        <v>189</v>
      </c>
      <c r="E95" s="42" t="e">
        <f t="shared" si="7"/>
        <v>#DIV/0!</v>
      </c>
      <c r="F95" s="1">
        <f>SUM((('Calculate Savings Here!'!$C$7*'Calculate Savings Here!'!$C$6)+'Calculate Savings Here!'!$C$23)*(1+('Calculate Savings Here!'!$C$9+'Calculate Savings Here!'!$C$8))+((C95/'Calculate Savings Here!'!$C$12)*'Calculate Savings Here!'!$C$10))</f>
        <v>0</v>
      </c>
      <c r="H95" s="47">
        <f>SUM('Calculate Savings Here!'!$C$6)</f>
        <v>0</v>
      </c>
      <c r="I95" s="47">
        <v>450</v>
      </c>
      <c r="J95" s="48" t="e">
        <f t="shared" si="6"/>
        <v>#DIV/0!</v>
      </c>
      <c r="K95" s="49">
        <f>SUM('Calculate Savings Here!'!$C$7)*'Calculate Savings Here!'!$C$6</f>
        <v>0</v>
      </c>
      <c r="L95" s="49"/>
      <c r="M95" s="49">
        <f>SUM(K95+L95+'Calculate Savings Here!'!$C$23)*'Calculate Savings Here!'!$C$9</f>
        <v>0</v>
      </c>
      <c r="N95" s="49">
        <f>SUM(I95/'Calculate Savings Here!'!$C$12)*'Calculate Savings Here!'!$C$10</f>
        <v>0</v>
      </c>
      <c r="O95" s="49">
        <f t="shared" si="5"/>
        <v>0</v>
      </c>
    </row>
    <row r="96" spans="3:15" ht="12.75">
      <c r="C96">
        <v>455</v>
      </c>
      <c r="D96" s="1">
        <f>C96*'Calculate Savings Here!'!$C$11</f>
        <v>191.1</v>
      </c>
      <c r="E96" s="42" t="e">
        <f t="shared" si="7"/>
        <v>#DIV/0!</v>
      </c>
      <c r="F96" s="1">
        <f>SUM((('Calculate Savings Here!'!$C$7*'Calculate Savings Here!'!$C$6)+'Calculate Savings Here!'!$C$23)*(1+('Calculate Savings Here!'!$C$9+'Calculate Savings Here!'!$C$8))+((C96/'Calculate Savings Here!'!$C$12)*'Calculate Savings Here!'!$C$10))</f>
        <v>0</v>
      </c>
      <c r="H96" s="47">
        <f>SUM('Calculate Savings Here!'!$C$6)</f>
        <v>0</v>
      </c>
      <c r="I96" s="47">
        <v>455</v>
      </c>
      <c r="J96" s="48" t="e">
        <f t="shared" si="6"/>
        <v>#DIV/0!</v>
      </c>
      <c r="K96" s="49">
        <f>SUM('Calculate Savings Here!'!$C$7)*'Calculate Savings Here!'!$C$6</f>
        <v>0</v>
      </c>
      <c r="L96" s="49"/>
      <c r="M96" s="49">
        <f>SUM(K96+L96+'Calculate Savings Here!'!$C$23)*'Calculate Savings Here!'!$C$9</f>
        <v>0</v>
      </c>
      <c r="N96" s="49">
        <f>SUM(I96/'Calculate Savings Here!'!$C$12)*'Calculate Savings Here!'!$C$10</f>
        <v>0</v>
      </c>
      <c r="O96" s="49">
        <f t="shared" si="5"/>
        <v>0</v>
      </c>
    </row>
    <row r="97" spans="3:15" ht="12.75">
      <c r="C97">
        <v>460</v>
      </c>
      <c r="D97" s="1">
        <f>C97*'Calculate Savings Here!'!$C$11</f>
        <v>193.2</v>
      </c>
      <c r="E97" s="42" t="e">
        <f t="shared" si="7"/>
        <v>#DIV/0!</v>
      </c>
      <c r="F97" s="1">
        <f>SUM((('Calculate Savings Here!'!$C$7*'Calculate Savings Here!'!$C$6)+'Calculate Savings Here!'!$C$23)*(1+('Calculate Savings Here!'!$C$9+'Calculate Savings Here!'!$C$8))+((C97/'Calculate Savings Here!'!$C$12)*'Calculate Savings Here!'!$C$10))</f>
        <v>0</v>
      </c>
      <c r="H97" s="47">
        <f>SUM('Calculate Savings Here!'!$C$6)</f>
        <v>0</v>
      </c>
      <c r="I97" s="47">
        <v>460</v>
      </c>
      <c r="J97" s="48" t="e">
        <f t="shared" si="6"/>
        <v>#DIV/0!</v>
      </c>
      <c r="K97" s="49">
        <f>SUM('Calculate Savings Here!'!$C$7)*'Calculate Savings Here!'!$C$6</f>
        <v>0</v>
      </c>
      <c r="L97" s="49"/>
      <c r="M97" s="49">
        <f>SUM(K97+L97+'Calculate Savings Here!'!$C$23)*'Calculate Savings Here!'!$C$9</f>
        <v>0</v>
      </c>
      <c r="N97" s="49">
        <f>SUM(I97/'Calculate Savings Here!'!$C$12)*'Calculate Savings Here!'!$C$10</f>
        <v>0</v>
      </c>
      <c r="O97" s="49">
        <f t="shared" si="5"/>
        <v>0</v>
      </c>
    </row>
    <row r="98" spans="3:15" ht="12.75">
      <c r="C98">
        <v>465</v>
      </c>
      <c r="D98" s="1">
        <f>C98*'Calculate Savings Here!'!$C$11</f>
        <v>195.29999999999998</v>
      </c>
      <c r="E98" s="42" t="e">
        <f t="shared" si="7"/>
        <v>#DIV/0!</v>
      </c>
      <c r="F98" s="1">
        <f>SUM((('Calculate Savings Here!'!$C$7*'Calculate Savings Here!'!$C$6)+'Calculate Savings Here!'!$C$23)*(1+('Calculate Savings Here!'!$C$9+'Calculate Savings Here!'!$C$8))+((C98/'Calculate Savings Here!'!$C$12)*'Calculate Savings Here!'!$C$10))</f>
        <v>0</v>
      </c>
      <c r="H98" s="47">
        <f>SUM('Calculate Savings Here!'!$C$6)</f>
        <v>0</v>
      </c>
      <c r="I98" s="47">
        <v>465</v>
      </c>
      <c r="J98" s="48" t="e">
        <f t="shared" si="6"/>
        <v>#DIV/0!</v>
      </c>
      <c r="K98" s="49">
        <f>SUM('Calculate Savings Here!'!$C$7)*'Calculate Savings Here!'!$C$6</f>
        <v>0</v>
      </c>
      <c r="L98" s="49"/>
      <c r="M98" s="49">
        <f>SUM(K98+L98+'Calculate Savings Here!'!$C$23)*'Calculate Savings Here!'!$C$9</f>
        <v>0</v>
      </c>
      <c r="N98" s="49">
        <f>SUM(I98/'Calculate Savings Here!'!$C$12)*'Calculate Savings Here!'!$C$10</f>
        <v>0</v>
      </c>
      <c r="O98" s="49">
        <f t="shared" si="5"/>
        <v>0</v>
      </c>
    </row>
    <row r="99" spans="3:15" ht="12.75">
      <c r="C99">
        <v>470</v>
      </c>
      <c r="D99" s="1">
        <f>C99*'Calculate Savings Here!'!$C$11</f>
        <v>197.4</v>
      </c>
      <c r="E99" s="42" t="e">
        <f t="shared" si="7"/>
        <v>#DIV/0!</v>
      </c>
      <c r="F99" s="1">
        <f>SUM((('Calculate Savings Here!'!$C$7*'Calculate Savings Here!'!$C$6)+'Calculate Savings Here!'!$C$23)*(1+('Calculate Savings Here!'!$C$9+'Calculate Savings Here!'!$C$8))+((C99/'Calculate Savings Here!'!$C$12)*'Calculate Savings Here!'!$C$10))</f>
        <v>0</v>
      </c>
      <c r="H99" s="47">
        <f>SUM('Calculate Savings Here!'!$C$6)</f>
        <v>0</v>
      </c>
      <c r="I99" s="47">
        <v>470</v>
      </c>
      <c r="J99" s="48" t="e">
        <f t="shared" si="6"/>
        <v>#DIV/0!</v>
      </c>
      <c r="K99" s="49">
        <f>SUM('Calculate Savings Here!'!$C$7)*'Calculate Savings Here!'!$C$6</f>
        <v>0</v>
      </c>
      <c r="L99" s="49"/>
      <c r="M99" s="49">
        <f>SUM(K99+L99+'Calculate Savings Here!'!$C$23)*'Calculate Savings Here!'!$C$9</f>
        <v>0</v>
      </c>
      <c r="N99" s="49">
        <f>SUM(I99/'Calculate Savings Here!'!$C$12)*'Calculate Savings Here!'!$C$10</f>
        <v>0</v>
      </c>
      <c r="O99" s="49">
        <f t="shared" si="5"/>
        <v>0</v>
      </c>
    </row>
    <row r="100" spans="3:15" ht="12.75">
      <c r="C100">
        <v>475</v>
      </c>
      <c r="D100" s="1">
        <f>C100*'Calculate Savings Here!'!$C$11</f>
        <v>199.5</v>
      </c>
      <c r="E100" s="42" t="e">
        <f t="shared" si="7"/>
        <v>#DIV/0!</v>
      </c>
      <c r="F100" s="1">
        <f>SUM((('Calculate Savings Here!'!$C$7*'Calculate Savings Here!'!$C$6)+'Calculate Savings Here!'!$C$23)*(1+('Calculate Savings Here!'!$C$9+'Calculate Savings Here!'!$C$8))+((C100/'Calculate Savings Here!'!$C$12)*'Calculate Savings Here!'!$C$10))</f>
        <v>0</v>
      </c>
      <c r="H100" s="47">
        <f>SUM('Calculate Savings Here!'!$C$6)</f>
        <v>0</v>
      </c>
      <c r="I100" s="47">
        <v>475</v>
      </c>
      <c r="J100" s="48" t="e">
        <f t="shared" si="6"/>
        <v>#DIV/0!</v>
      </c>
      <c r="K100" s="49">
        <f>SUM('Calculate Savings Here!'!$C$7)*'Calculate Savings Here!'!$C$6</f>
        <v>0</v>
      </c>
      <c r="L100" s="49"/>
      <c r="M100" s="49">
        <f>SUM(K100+L100+'Calculate Savings Here!'!$C$23)*'Calculate Savings Here!'!$C$9</f>
        <v>0</v>
      </c>
      <c r="N100" s="49">
        <f>SUM(I100/'Calculate Savings Here!'!$C$12)*'Calculate Savings Here!'!$C$10</f>
        <v>0</v>
      </c>
      <c r="O100" s="49">
        <f t="shared" si="5"/>
        <v>0</v>
      </c>
    </row>
    <row r="101" spans="3:15" ht="12.75">
      <c r="C101">
        <v>480</v>
      </c>
      <c r="D101" s="1">
        <f>C101*'Calculate Savings Here!'!$C$11</f>
        <v>201.6</v>
      </c>
      <c r="E101" s="42" t="e">
        <f t="shared" si="7"/>
        <v>#DIV/0!</v>
      </c>
      <c r="F101" s="1">
        <f>SUM((('Calculate Savings Here!'!$C$7*'Calculate Savings Here!'!$C$6)+'Calculate Savings Here!'!$C$23)*(1+('Calculate Savings Here!'!$C$9+'Calculate Savings Here!'!$C$8))+((C101/'Calculate Savings Here!'!$C$12)*'Calculate Savings Here!'!$C$10))</f>
        <v>0</v>
      </c>
      <c r="H101" s="47">
        <f>SUM('Calculate Savings Here!'!$C$6)</f>
        <v>0</v>
      </c>
      <c r="I101" s="47">
        <v>480</v>
      </c>
      <c r="J101" s="48" t="e">
        <f t="shared" si="6"/>
        <v>#DIV/0!</v>
      </c>
      <c r="K101" s="49">
        <f>SUM('Calculate Savings Here!'!$C$7)*'Calculate Savings Here!'!$C$6</f>
        <v>0</v>
      </c>
      <c r="L101" s="49"/>
      <c r="M101" s="49">
        <f>SUM(K101+L101+'Calculate Savings Here!'!$C$23)*'Calculate Savings Here!'!$C$9</f>
        <v>0</v>
      </c>
      <c r="N101" s="49">
        <f>SUM(I101/'Calculate Savings Here!'!$C$12)*'Calculate Savings Here!'!$C$10</f>
        <v>0</v>
      </c>
      <c r="O101" s="49">
        <f t="shared" si="5"/>
        <v>0</v>
      </c>
    </row>
    <row r="102" spans="3:15" ht="12.75">
      <c r="C102">
        <v>485</v>
      </c>
      <c r="D102" s="1">
        <f>C102*'Calculate Savings Here!'!$C$11</f>
        <v>203.7</v>
      </c>
      <c r="E102" s="42" t="e">
        <f t="shared" si="7"/>
        <v>#DIV/0!</v>
      </c>
      <c r="F102" s="1">
        <f>SUM((('Calculate Savings Here!'!$C$7*'Calculate Savings Here!'!$C$6)+'Calculate Savings Here!'!$C$23)*(1+('Calculate Savings Here!'!$C$9+'Calculate Savings Here!'!$C$8))+((C102/'Calculate Savings Here!'!$C$12)*'Calculate Savings Here!'!$C$10))</f>
        <v>0</v>
      </c>
      <c r="H102" s="47">
        <f>SUM('Calculate Savings Here!'!$C$6)</f>
        <v>0</v>
      </c>
      <c r="I102" s="47">
        <v>485</v>
      </c>
      <c r="J102" s="48" t="e">
        <f t="shared" si="6"/>
        <v>#DIV/0!</v>
      </c>
      <c r="K102" s="49">
        <f>SUM('Calculate Savings Here!'!$C$7)*'Calculate Savings Here!'!$C$6</f>
        <v>0</v>
      </c>
      <c r="L102" s="49"/>
      <c r="M102" s="49">
        <f>SUM(K102+L102+'Calculate Savings Here!'!$C$23)*'Calculate Savings Here!'!$C$9</f>
        <v>0</v>
      </c>
      <c r="N102" s="49">
        <f>SUM(I102/'Calculate Savings Here!'!$C$12)*'Calculate Savings Here!'!$C$10</f>
        <v>0</v>
      </c>
      <c r="O102" s="49">
        <f t="shared" si="5"/>
        <v>0</v>
      </c>
    </row>
    <row r="103" spans="3:15" ht="12.75">
      <c r="C103">
        <v>490</v>
      </c>
      <c r="D103" s="1">
        <f>C103*'Calculate Savings Here!'!$C$11</f>
        <v>205.79999999999998</v>
      </c>
      <c r="E103" s="42" t="e">
        <f t="shared" si="7"/>
        <v>#DIV/0!</v>
      </c>
      <c r="F103" s="1">
        <f>SUM((('Calculate Savings Here!'!$C$7*'Calculate Savings Here!'!$C$6)+'Calculate Savings Here!'!$C$23)*(1+('Calculate Savings Here!'!$C$9+'Calculate Savings Here!'!$C$8))+((C103/'Calculate Savings Here!'!$C$12)*'Calculate Savings Here!'!$C$10))</f>
        <v>0</v>
      </c>
      <c r="H103" s="47">
        <f>SUM('Calculate Savings Here!'!$C$6)</f>
        <v>0</v>
      </c>
      <c r="I103" s="47">
        <v>490</v>
      </c>
      <c r="J103" s="48" t="e">
        <f t="shared" si="6"/>
        <v>#DIV/0!</v>
      </c>
      <c r="K103" s="49">
        <f>SUM('Calculate Savings Here!'!$C$7)*'Calculate Savings Here!'!$C$6</f>
        <v>0</v>
      </c>
      <c r="L103" s="49"/>
      <c r="M103" s="49">
        <f>SUM(K103+L103+'Calculate Savings Here!'!$C$23)*'Calculate Savings Here!'!$C$9</f>
        <v>0</v>
      </c>
      <c r="N103" s="49">
        <f>SUM(I103/'Calculate Savings Here!'!$C$12)*'Calculate Savings Here!'!$C$10</f>
        <v>0</v>
      </c>
      <c r="O103" s="49">
        <f t="shared" si="5"/>
        <v>0</v>
      </c>
    </row>
    <row r="104" spans="3:15" ht="12.75">
      <c r="C104">
        <v>495</v>
      </c>
      <c r="D104" s="1">
        <f>C104*'Calculate Savings Here!'!$C$11</f>
        <v>207.9</v>
      </c>
      <c r="E104" s="42" t="e">
        <f t="shared" si="7"/>
        <v>#DIV/0!</v>
      </c>
      <c r="F104" s="1">
        <f>SUM((('Calculate Savings Here!'!$C$7*'Calculate Savings Here!'!$C$6)+'Calculate Savings Here!'!$C$23)*(1+('Calculate Savings Here!'!$C$9+'Calculate Savings Here!'!$C$8))+((C104/'Calculate Savings Here!'!$C$12)*'Calculate Savings Here!'!$C$10))</f>
        <v>0</v>
      </c>
      <c r="H104" s="47">
        <f>SUM('Calculate Savings Here!'!$C$6)</f>
        <v>0</v>
      </c>
      <c r="I104" s="47">
        <v>495</v>
      </c>
      <c r="J104" s="48" t="e">
        <f t="shared" si="6"/>
        <v>#DIV/0!</v>
      </c>
      <c r="K104" s="49">
        <f>SUM('Calculate Savings Here!'!$C$7)*'Calculate Savings Here!'!$C$6</f>
        <v>0</v>
      </c>
      <c r="L104" s="49"/>
      <c r="M104" s="49">
        <f>SUM(K104+L104+'Calculate Savings Here!'!$C$23)*'Calculate Savings Here!'!$C$9</f>
        <v>0</v>
      </c>
      <c r="N104" s="49">
        <f>SUM(I104/'Calculate Savings Here!'!$C$12)*'Calculate Savings Here!'!$C$10</f>
        <v>0</v>
      </c>
      <c r="O104" s="49">
        <f t="shared" si="5"/>
        <v>0</v>
      </c>
    </row>
    <row r="105" spans="3:15" ht="12.75">
      <c r="C105">
        <v>500</v>
      </c>
      <c r="D105" s="1">
        <f>C105*'Calculate Savings Here!'!$C$11</f>
        <v>210</v>
      </c>
      <c r="E105" s="42" t="e">
        <f t="shared" si="7"/>
        <v>#DIV/0!</v>
      </c>
      <c r="F105" s="1">
        <f>SUM((('Calculate Savings Here!'!$C$7*'Calculate Savings Here!'!$C$6)+'Calculate Savings Here!'!$C$23)*(1+('Calculate Savings Here!'!$C$9+'Calculate Savings Here!'!$C$8))+((C105/'Calculate Savings Here!'!$C$12)*'Calculate Savings Here!'!$C$10))</f>
        <v>0</v>
      </c>
      <c r="H105" s="47">
        <f>SUM('Calculate Savings Here!'!$C$6)</f>
        <v>0</v>
      </c>
      <c r="I105" s="47">
        <v>500</v>
      </c>
      <c r="J105" s="48" t="e">
        <f t="shared" si="6"/>
        <v>#DIV/0!</v>
      </c>
      <c r="K105" s="49">
        <f>SUM('Calculate Savings Here!'!$C$7)*'Calculate Savings Here!'!$C$6</f>
        <v>0</v>
      </c>
      <c r="L105" s="49"/>
      <c r="M105" s="49">
        <f>SUM(K105+L105+'Calculate Savings Here!'!$C$23)*'Calculate Savings Here!'!$C$9</f>
        <v>0</v>
      </c>
      <c r="N105" s="49">
        <f>SUM(I105/'Calculate Savings Here!'!$C$12)*'Calculate Savings Here!'!$C$10</f>
        <v>0</v>
      </c>
      <c r="O105" s="49">
        <f t="shared" si="5"/>
        <v>0</v>
      </c>
    </row>
    <row r="106" spans="3:15" ht="12.75">
      <c r="C106">
        <v>505</v>
      </c>
      <c r="D106" s="1">
        <f>C106*'Calculate Savings Here!'!$C$11</f>
        <v>212.1</v>
      </c>
      <c r="E106" s="42" t="e">
        <f t="shared" si="7"/>
        <v>#DIV/0!</v>
      </c>
      <c r="F106" s="1">
        <f>SUM((('Calculate Savings Here!'!$C$7*'Calculate Savings Here!'!$C$6)+'Calculate Savings Here!'!$C$23)*(1+('Calculate Savings Here!'!$C$9+'Calculate Savings Here!'!$C$8))+((C106/'Calculate Savings Here!'!$C$12)*'Calculate Savings Here!'!$C$10))</f>
        <v>0</v>
      </c>
      <c r="H106" s="47">
        <f>SUM('Calculate Savings Here!'!$C$6)</f>
        <v>0</v>
      </c>
      <c r="I106" s="47">
        <v>505</v>
      </c>
      <c r="J106" s="48" t="e">
        <f t="shared" si="6"/>
        <v>#DIV/0!</v>
      </c>
      <c r="K106" s="49">
        <f>SUM('Calculate Savings Here!'!$C$7)*'Calculate Savings Here!'!$C$6</f>
        <v>0</v>
      </c>
      <c r="L106" s="49"/>
      <c r="M106" s="49">
        <f>SUM(K106+L106+'Calculate Savings Here!'!$C$23)*'Calculate Savings Here!'!$C$9</f>
        <v>0</v>
      </c>
      <c r="N106" s="49">
        <f>SUM(I106/'Calculate Savings Here!'!$C$12)*'Calculate Savings Here!'!$C$10</f>
        <v>0</v>
      </c>
      <c r="O106" s="49">
        <f t="shared" si="5"/>
        <v>0</v>
      </c>
    </row>
    <row r="107" spans="3:15" ht="12.75">
      <c r="C107">
        <v>510</v>
      </c>
      <c r="D107" s="1">
        <f>C107*'Calculate Savings Here!'!$C$11</f>
        <v>214.2</v>
      </c>
      <c r="E107" s="42" t="e">
        <f t="shared" si="7"/>
        <v>#DIV/0!</v>
      </c>
      <c r="F107" s="1">
        <f>SUM((('Calculate Savings Here!'!$C$7*'Calculate Savings Here!'!$C$6)+'Calculate Savings Here!'!$C$23)*(1+('Calculate Savings Here!'!$C$9+'Calculate Savings Here!'!$C$8))+((C107/'Calculate Savings Here!'!$C$12)*'Calculate Savings Here!'!$C$10))</f>
        <v>0</v>
      </c>
      <c r="H107" s="47">
        <f>SUM('Calculate Savings Here!'!$C$6)</f>
        <v>0</v>
      </c>
      <c r="I107" s="47">
        <v>510</v>
      </c>
      <c r="J107" s="48" t="e">
        <f t="shared" si="6"/>
        <v>#DIV/0!</v>
      </c>
      <c r="K107" s="49">
        <f>SUM('Calculate Savings Here!'!$C$7)*'Calculate Savings Here!'!$C$6</f>
        <v>0</v>
      </c>
      <c r="L107" s="49"/>
      <c r="M107" s="49">
        <f>SUM(K107+L107+'Calculate Savings Here!'!$C$23)*'Calculate Savings Here!'!$C$9</f>
        <v>0</v>
      </c>
      <c r="N107" s="49">
        <f>SUM(I107/'Calculate Savings Here!'!$C$12)*'Calculate Savings Here!'!$C$10</f>
        <v>0</v>
      </c>
      <c r="O107" s="49">
        <f t="shared" si="5"/>
        <v>0</v>
      </c>
    </row>
    <row r="108" spans="3:15" ht="12.75">
      <c r="C108">
        <v>515</v>
      </c>
      <c r="D108" s="1">
        <f>C108*'Calculate Savings Here!'!$C$11</f>
        <v>216.29999999999998</v>
      </c>
      <c r="E108" s="42" t="e">
        <f t="shared" si="7"/>
        <v>#DIV/0!</v>
      </c>
      <c r="F108" s="1">
        <f>SUM((('Calculate Savings Here!'!$C$7*'Calculate Savings Here!'!$C$6)+'Calculate Savings Here!'!$C$23)*(1+('Calculate Savings Here!'!$C$9+'Calculate Savings Here!'!$C$8))+((C108/'Calculate Savings Here!'!$C$12)*'Calculate Savings Here!'!$C$10))</f>
        <v>0</v>
      </c>
      <c r="H108" s="47">
        <f>SUM('Calculate Savings Here!'!$C$6)</f>
        <v>0</v>
      </c>
      <c r="I108" s="47">
        <v>515</v>
      </c>
      <c r="J108" s="48" t="e">
        <f t="shared" si="6"/>
        <v>#DIV/0!</v>
      </c>
      <c r="K108" s="49">
        <f>SUM('Calculate Savings Here!'!$C$7)*'Calculate Savings Here!'!$C$6</f>
        <v>0</v>
      </c>
      <c r="L108" s="49"/>
      <c r="M108" s="49">
        <f>SUM(K108+L108+'Calculate Savings Here!'!$C$23)*'Calculate Savings Here!'!$C$9</f>
        <v>0</v>
      </c>
      <c r="N108" s="49">
        <f>SUM(I108/'Calculate Savings Here!'!$C$12)*'Calculate Savings Here!'!$C$10</f>
        <v>0</v>
      </c>
      <c r="O108" s="49">
        <f t="shared" si="5"/>
        <v>0</v>
      </c>
    </row>
    <row r="109" spans="3:15" ht="12.75">
      <c r="C109">
        <v>520</v>
      </c>
      <c r="D109" s="1">
        <f>C109*'Calculate Savings Here!'!$C$11</f>
        <v>218.4</v>
      </c>
      <c r="E109" s="42" t="e">
        <f t="shared" si="7"/>
        <v>#DIV/0!</v>
      </c>
      <c r="F109" s="1">
        <f>SUM((('Calculate Savings Here!'!$C$7*'Calculate Savings Here!'!$C$6)+'Calculate Savings Here!'!$C$23)*(1+('Calculate Savings Here!'!$C$9+'Calculate Savings Here!'!$C$8))+((C109/'Calculate Savings Here!'!$C$12)*'Calculate Savings Here!'!$C$10))</f>
        <v>0</v>
      </c>
      <c r="H109" s="47">
        <f>SUM('Calculate Savings Here!'!$C$6)</f>
        <v>0</v>
      </c>
      <c r="I109" s="47">
        <v>520</v>
      </c>
      <c r="J109" s="48" t="e">
        <f t="shared" si="6"/>
        <v>#DIV/0!</v>
      </c>
      <c r="K109" s="49">
        <f>SUM('Calculate Savings Here!'!$C$7)*'Calculate Savings Here!'!$C$6</f>
        <v>0</v>
      </c>
      <c r="L109" s="49"/>
      <c r="M109" s="49">
        <f>SUM(K109+L109+'Calculate Savings Here!'!$C$23)*'Calculate Savings Here!'!$C$9</f>
        <v>0</v>
      </c>
      <c r="N109" s="49">
        <f>SUM(I109/'Calculate Savings Here!'!$C$12)*'Calculate Savings Here!'!$C$10</f>
        <v>0</v>
      </c>
      <c r="O109" s="49">
        <f t="shared" si="5"/>
        <v>0</v>
      </c>
    </row>
    <row r="110" spans="3:15" ht="12.75">
      <c r="C110">
        <v>525</v>
      </c>
      <c r="D110" s="1">
        <f>C110*'Calculate Savings Here!'!$C$11</f>
        <v>220.5</v>
      </c>
      <c r="E110" s="42" t="e">
        <f t="shared" si="7"/>
        <v>#DIV/0!</v>
      </c>
      <c r="F110" s="1">
        <f>SUM((('Calculate Savings Here!'!$C$7*'Calculate Savings Here!'!$C$6)+'Calculate Savings Here!'!$C$23)*(1+('Calculate Savings Here!'!$C$9+'Calculate Savings Here!'!$C$8))+((C110/'Calculate Savings Here!'!$C$12)*'Calculate Savings Here!'!$C$10))</f>
        <v>0</v>
      </c>
      <c r="H110" s="47">
        <f>SUM('Calculate Savings Here!'!$C$6)</f>
        <v>0</v>
      </c>
      <c r="I110" s="47">
        <v>525</v>
      </c>
      <c r="J110" s="48" t="e">
        <f t="shared" si="6"/>
        <v>#DIV/0!</v>
      </c>
      <c r="K110" s="49">
        <f>SUM('Calculate Savings Here!'!$C$7)*'Calculate Savings Here!'!$C$6</f>
        <v>0</v>
      </c>
      <c r="L110" s="49"/>
      <c r="M110" s="49">
        <f>SUM(K110+L110+'Calculate Savings Here!'!$C$23)*'Calculate Savings Here!'!$C$9</f>
        <v>0</v>
      </c>
      <c r="N110" s="49">
        <f>SUM(I110/'Calculate Savings Here!'!$C$12)*'Calculate Savings Here!'!$C$10</f>
        <v>0</v>
      </c>
      <c r="O110" s="49">
        <f t="shared" si="5"/>
        <v>0</v>
      </c>
    </row>
    <row r="111" spans="3:15" ht="12.75">
      <c r="C111">
        <v>530</v>
      </c>
      <c r="D111" s="1">
        <f>C111*'Calculate Savings Here!'!$C$11</f>
        <v>222.6</v>
      </c>
      <c r="E111" s="42" t="e">
        <f t="shared" si="7"/>
        <v>#DIV/0!</v>
      </c>
      <c r="F111" s="1">
        <f>SUM((('Calculate Savings Here!'!$C$7*'Calculate Savings Here!'!$C$6)+'Calculate Savings Here!'!$C$23)*(1+('Calculate Savings Here!'!$C$9+'Calculate Savings Here!'!$C$8))+((C111/'Calculate Savings Here!'!$C$12)*'Calculate Savings Here!'!$C$10))</f>
        <v>0</v>
      </c>
      <c r="H111" s="47">
        <f>SUM('Calculate Savings Here!'!$C$6)</f>
        <v>0</v>
      </c>
      <c r="I111" s="47">
        <v>530</v>
      </c>
      <c r="J111" s="48" t="e">
        <f t="shared" si="6"/>
        <v>#DIV/0!</v>
      </c>
      <c r="K111" s="49">
        <f>SUM('Calculate Savings Here!'!$C$7)*'Calculate Savings Here!'!$C$6</f>
        <v>0</v>
      </c>
      <c r="L111" s="49"/>
      <c r="M111" s="49">
        <f>SUM(K111+L111+'Calculate Savings Here!'!$C$23)*'Calculate Savings Here!'!$C$9</f>
        <v>0</v>
      </c>
      <c r="N111" s="49">
        <f>SUM(I111/'Calculate Savings Here!'!$C$12)*'Calculate Savings Here!'!$C$10</f>
        <v>0</v>
      </c>
      <c r="O111" s="49">
        <f t="shared" si="5"/>
        <v>0</v>
      </c>
    </row>
    <row r="112" spans="3:15" ht="12.75">
      <c r="C112">
        <v>535</v>
      </c>
      <c r="D112" s="1">
        <f>C112*'Calculate Savings Here!'!$C$11</f>
        <v>224.7</v>
      </c>
      <c r="E112" s="42" t="e">
        <f t="shared" si="7"/>
        <v>#DIV/0!</v>
      </c>
      <c r="F112" s="1">
        <f>SUM((('Calculate Savings Here!'!$C$7*'Calculate Savings Here!'!$C$6)+'Calculate Savings Here!'!$C$23)*(1+('Calculate Savings Here!'!$C$9+'Calculate Savings Here!'!$C$8))+((C112/'Calculate Savings Here!'!$C$12)*'Calculate Savings Here!'!$C$10))</f>
        <v>0</v>
      </c>
      <c r="H112" s="47">
        <f>SUM('Calculate Savings Here!'!$C$6)</f>
        <v>0</v>
      </c>
      <c r="I112" s="47">
        <v>535</v>
      </c>
      <c r="J112" s="48" t="e">
        <f t="shared" si="6"/>
        <v>#DIV/0!</v>
      </c>
      <c r="K112" s="49">
        <f>SUM('Calculate Savings Here!'!$C$7)*'Calculate Savings Here!'!$C$6</f>
        <v>0</v>
      </c>
      <c r="L112" s="49"/>
      <c r="M112" s="49">
        <f>SUM(K112+L112+'Calculate Savings Here!'!$C$23)*'Calculate Savings Here!'!$C$9</f>
        <v>0</v>
      </c>
      <c r="N112" s="49">
        <f>SUM(I112/'Calculate Savings Here!'!$C$12)*'Calculate Savings Here!'!$C$10</f>
        <v>0</v>
      </c>
      <c r="O112" s="49">
        <f t="shared" si="5"/>
        <v>0</v>
      </c>
    </row>
    <row r="113" spans="3:15" ht="12.75">
      <c r="C113">
        <v>540</v>
      </c>
      <c r="D113" s="1">
        <f>C113*'Calculate Savings Here!'!$C$11</f>
        <v>226.79999999999998</v>
      </c>
      <c r="E113" s="42" t="e">
        <f t="shared" si="7"/>
        <v>#DIV/0!</v>
      </c>
      <c r="F113" s="1">
        <f>SUM((('Calculate Savings Here!'!$C$7*'Calculate Savings Here!'!$C$6)+'Calculate Savings Here!'!$C$23)*(1+('Calculate Savings Here!'!$C$9+'Calculate Savings Here!'!$C$8))+((C113/'Calculate Savings Here!'!$C$12)*'Calculate Savings Here!'!$C$10))</f>
        <v>0</v>
      </c>
      <c r="H113" s="47">
        <f>SUM('Calculate Savings Here!'!$C$6)</f>
        <v>0</v>
      </c>
      <c r="I113" s="47">
        <v>540</v>
      </c>
      <c r="J113" s="48" t="e">
        <f t="shared" si="6"/>
        <v>#DIV/0!</v>
      </c>
      <c r="K113" s="49">
        <f>SUM('Calculate Savings Here!'!$C$7)*'Calculate Savings Here!'!$C$6</f>
        <v>0</v>
      </c>
      <c r="L113" s="49"/>
      <c r="M113" s="49">
        <f>SUM(K113+L113+'Calculate Savings Here!'!$C$23)*'Calculate Savings Here!'!$C$9</f>
        <v>0</v>
      </c>
      <c r="N113" s="49">
        <f>SUM(I113/'Calculate Savings Here!'!$C$12)*'Calculate Savings Here!'!$C$10</f>
        <v>0</v>
      </c>
      <c r="O113" s="49">
        <f t="shared" si="5"/>
        <v>0</v>
      </c>
    </row>
    <row r="114" spans="3:15" ht="12.75">
      <c r="C114">
        <v>545</v>
      </c>
      <c r="D114" s="1">
        <f>C114*'Calculate Savings Here!'!$C$11</f>
        <v>228.9</v>
      </c>
      <c r="E114" s="42" t="e">
        <f t="shared" si="7"/>
        <v>#DIV/0!</v>
      </c>
      <c r="F114" s="1">
        <f>SUM((('Calculate Savings Here!'!$C$7*'Calculate Savings Here!'!$C$6)+'Calculate Savings Here!'!$C$23)*(1+('Calculate Savings Here!'!$C$9+'Calculate Savings Here!'!$C$8))+((C114/'Calculate Savings Here!'!$C$12)*'Calculate Savings Here!'!$C$10))</f>
        <v>0</v>
      </c>
      <c r="H114" s="47">
        <f>SUM('Calculate Savings Here!'!$C$6)</f>
        <v>0</v>
      </c>
      <c r="I114" s="47">
        <v>545</v>
      </c>
      <c r="J114" s="48" t="e">
        <f t="shared" si="6"/>
        <v>#DIV/0!</v>
      </c>
      <c r="K114" s="49">
        <f>SUM('Calculate Savings Here!'!$C$7)*'Calculate Savings Here!'!$C$6</f>
        <v>0</v>
      </c>
      <c r="L114" s="49"/>
      <c r="M114" s="49">
        <f>SUM(K114+L114+'Calculate Savings Here!'!$C$23)*'Calculate Savings Here!'!$C$9</f>
        <v>0</v>
      </c>
      <c r="N114" s="49">
        <f>SUM(I114/'Calculate Savings Here!'!$C$12)*'Calculate Savings Here!'!$C$10</f>
        <v>0</v>
      </c>
      <c r="O114" s="49">
        <f t="shared" si="5"/>
        <v>0</v>
      </c>
    </row>
    <row r="115" spans="3:15" ht="12.75">
      <c r="C115">
        <v>550</v>
      </c>
      <c r="D115" s="1">
        <f>C115*'Calculate Savings Here!'!$C$11</f>
        <v>231</v>
      </c>
      <c r="E115" s="42" t="e">
        <f t="shared" si="7"/>
        <v>#DIV/0!</v>
      </c>
      <c r="F115" s="1">
        <f>SUM((('Calculate Savings Here!'!$C$7*'Calculate Savings Here!'!$C$6)+'Calculate Savings Here!'!$C$23)*(1+('Calculate Savings Here!'!$C$9+'Calculate Savings Here!'!$C$8))+((C115/'Calculate Savings Here!'!$C$12)*'Calculate Savings Here!'!$C$10))</f>
        <v>0</v>
      </c>
      <c r="H115" s="47">
        <f>SUM('Calculate Savings Here!'!$C$6)</f>
        <v>0</v>
      </c>
      <c r="I115" s="47">
        <v>550</v>
      </c>
      <c r="J115" s="48" t="e">
        <f t="shared" si="6"/>
        <v>#DIV/0!</v>
      </c>
      <c r="K115" s="49">
        <f>SUM('Calculate Savings Here!'!$C$7)*'Calculate Savings Here!'!$C$6</f>
        <v>0</v>
      </c>
      <c r="L115" s="49"/>
      <c r="M115" s="49">
        <f>SUM(K115+L115+'Calculate Savings Here!'!$C$23)*'Calculate Savings Here!'!$C$9</f>
        <v>0</v>
      </c>
      <c r="N115" s="49">
        <f>SUM(I115/'Calculate Savings Here!'!$C$12)*'Calculate Savings Here!'!$C$10</f>
        <v>0</v>
      </c>
      <c r="O115" s="49">
        <f t="shared" si="5"/>
        <v>0</v>
      </c>
    </row>
    <row r="116" spans="3:15" ht="12.75">
      <c r="C116">
        <v>555</v>
      </c>
      <c r="D116" s="1">
        <f>C116*'Calculate Savings Here!'!$C$11</f>
        <v>233.1</v>
      </c>
      <c r="E116" s="42" t="e">
        <f t="shared" si="7"/>
        <v>#DIV/0!</v>
      </c>
      <c r="F116" s="1">
        <f>SUM((('Calculate Savings Here!'!$C$7*'Calculate Savings Here!'!$C$6)+'Calculate Savings Here!'!$C$23)*(1+('Calculate Savings Here!'!$C$9+'Calculate Savings Here!'!$C$8))+((C116/'Calculate Savings Here!'!$C$12)*'Calculate Savings Here!'!$C$10))</f>
        <v>0</v>
      </c>
      <c r="H116" s="47">
        <f>SUM('Calculate Savings Here!'!$C$6)</f>
        <v>0</v>
      </c>
      <c r="I116" s="47">
        <v>555</v>
      </c>
      <c r="J116" s="48" t="e">
        <f t="shared" si="6"/>
        <v>#DIV/0!</v>
      </c>
      <c r="K116" s="49">
        <f>SUM('Calculate Savings Here!'!$C$7)*'Calculate Savings Here!'!$C$6</f>
        <v>0</v>
      </c>
      <c r="L116" s="49"/>
      <c r="M116" s="49">
        <f>SUM(K116+L116+'Calculate Savings Here!'!$C$23)*'Calculate Savings Here!'!$C$9</f>
        <v>0</v>
      </c>
      <c r="N116" s="49">
        <f>SUM(I116/'Calculate Savings Here!'!$C$12)*'Calculate Savings Here!'!$C$10</f>
        <v>0</v>
      </c>
      <c r="O116" s="49">
        <f t="shared" si="5"/>
        <v>0</v>
      </c>
    </row>
    <row r="117" spans="3:15" ht="12.75">
      <c r="C117">
        <v>560</v>
      </c>
      <c r="D117" s="1">
        <f>C117*'Calculate Savings Here!'!$C$11</f>
        <v>235.2</v>
      </c>
      <c r="E117" s="42" t="e">
        <f t="shared" si="7"/>
        <v>#DIV/0!</v>
      </c>
      <c r="F117" s="1">
        <f>SUM((('Calculate Savings Here!'!$C$7*'Calculate Savings Here!'!$C$6)+'Calculate Savings Here!'!$C$23)*(1+('Calculate Savings Here!'!$C$9+'Calculate Savings Here!'!$C$8))+((C117/'Calculate Savings Here!'!$C$12)*'Calculate Savings Here!'!$C$10))</f>
        <v>0</v>
      </c>
      <c r="H117" s="47">
        <f>SUM('Calculate Savings Here!'!$C$6)</f>
        <v>0</v>
      </c>
      <c r="I117" s="47">
        <v>560</v>
      </c>
      <c r="J117" s="48" t="e">
        <f t="shared" si="6"/>
        <v>#DIV/0!</v>
      </c>
      <c r="K117" s="49">
        <f>SUM('Calculate Savings Here!'!$C$7)*'Calculate Savings Here!'!$C$6</f>
        <v>0</v>
      </c>
      <c r="L117" s="49"/>
      <c r="M117" s="49">
        <f>SUM(K117+L117+'Calculate Savings Here!'!$C$23)*'Calculate Savings Here!'!$C$9</f>
        <v>0</v>
      </c>
      <c r="N117" s="49">
        <f>SUM(I117/'Calculate Savings Here!'!$C$12)*'Calculate Savings Here!'!$C$10</f>
        <v>0</v>
      </c>
      <c r="O117" s="49">
        <f t="shared" si="5"/>
        <v>0</v>
      </c>
    </row>
    <row r="118" spans="3:15" ht="12.75">
      <c r="C118">
        <v>565</v>
      </c>
      <c r="D118" s="1">
        <f>C118*'Calculate Savings Here!'!$C$11</f>
        <v>237.29999999999998</v>
      </c>
      <c r="E118" s="42" t="e">
        <f t="shared" si="7"/>
        <v>#DIV/0!</v>
      </c>
      <c r="F118" s="1">
        <f>SUM((('Calculate Savings Here!'!$C$7*'Calculate Savings Here!'!$C$6)+'Calculate Savings Here!'!$C$23)*(1+('Calculate Savings Here!'!$C$9+'Calculate Savings Here!'!$C$8))+((C118/'Calculate Savings Here!'!$C$12)*'Calculate Savings Here!'!$C$10))</f>
        <v>0</v>
      </c>
      <c r="H118" s="47">
        <f>SUM('Calculate Savings Here!'!$C$6)</f>
        <v>0</v>
      </c>
      <c r="I118" s="47">
        <v>565</v>
      </c>
      <c r="J118" s="48" t="e">
        <f t="shared" si="6"/>
        <v>#DIV/0!</v>
      </c>
      <c r="K118" s="49">
        <f>SUM('Calculate Savings Here!'!$C$7)*'Calculate Savings Here!'!$C$6</f>
        <v>0</v>
      </c>
      <c r="L118" s="49"/>
      <c r="M118" s="49">
        <f>SUM(K118+L118+'Calculate Savings Here!'!$C$23)*'Calculate Savings Here!'!$C$9</f>
        <v>0</v>
      </c>
      <c r="N118" s="49">
        <f>SUM(I118/'Calculate Savings Here!'!$C$12)*'Calculate Savings Here!'!$C$10</f>
        <v>0</v>
      </c>
      <c r="O118" s="49">
        <f t="shared" si="5"/>
        <v>0</v>
      </c>
    </row>
    <row r="119" spans="3:15" ht="12.75">
      <c r="C119">
        <v>570</v>
      </c>
      <c r="D119" s="1">
        <f>C119*'Calculate Savings Here!'!$C$11</f>
        <v>239.39999999999998</v>
      </c>
      <c r="E119" s="42" t="e">
        <f t="shared" si="7"/>
        <v>#DIV/0!</v>
      </c>
      <c r="F119" s="1">
        <f>SUM((('Calculate Savings Here!'!$C$7*'Calculate Savings Here!'!$C$6)+'Calculate Savings Here!'!$C$23)*(1+('Calculate Savings Here!'!$C$9+'Calculate Savings Here!'!$C$8))+((C119/'Calculate Savings Here!'!$C$12)*'Calculate Savings Here!'!$C$10))</f>
        <v>0</v>
      </c>
      <c r="H119" s="47">
        <f>SUM('Calculate Savings Here!'!$C$6)</f>
        <v>0</v>
      </c>
      <c r="I119" s="47">
        <v>570</v>
      </c>
      <c r="J119" s="48" t="e">
        <f t="shared" si="6"/>
        <v>#DIV/0!</v>
      </c>
      <c r="K119" s="49">
        <f>SUM('Calculate Savings Here!'!$C$7)*'Calculate Savings Here!'!$C$6</f>
        <v>0</v>
      </c>
      <c r="L119" s="49"/>
      <c r="M119" s="49">
        <f>SUM(K119+L119+'Calculate Savings Here!'!$C$23)*'Calculate Savings Here!'!$C$9</f>
        <v>0</v>
      </c>
      <c r="N119" s="49">
        <f>SUM(I119/'Calculate Savings Here!'!$C$12)*'Calculate Savings Here!'!$C$10</f>
        <v>0</v>
      </c>
      <c r="O119" s="49">
        <f t="shared" si="5"/>
        <v>0</v>
      </c>
    </row>
    <row r="120" spans="3:15" ht="12.75">
      <c r="C120">
        <v>575</v>
      </c>
      <c r="D120" s="1">
        <f>C120*'Calculate Savings Here!'!$C$11</f>
        <v>241.5</v>
      </c>
      <c r="E120" s="42" t="e">
        <f t="shared" si="7"/>
        <v>#DIV/0!</v>
      </c>
      <c r="F120" s="1">
        <f>SUM((('Calculate Savings Here!'!$C$7*'Calculate Savings Here!'!$C$6)+'Calculate Savings Here!'!$C$23)*(1+('Calculate Savings Here!'!$C$9+'Calculate Savings Here!'!$C$8))+((C120/'Calculate Savings Here!'!$C$12)*'Calculate Savings Here!'!$C$10))</f>
        <v>0</v>
      </c>
      <c r="H120" s="47">
        <f>SUM('Calculate Savings Here!'!$C$6)</f>
        <v>0</v>
      </c>
      <c r="I120" s="47">
        <v>575</v>
      </c>
      <c r="J120" s="48" t="e">
        <f t="shared" si="6"/>
        <v>#DIV/0!</v>
      </c>
      <c r="K120" s="49">
        <f>SUM('Calculate Savings Here!'!$C$7)*'Calculate Savings Here!'!$C$6</f>
        <v>0</v>
      </c>
      <c r="L120" s="49"/>
      <c r="M120" s="49">
        <f>SUM(K120+L120+'Calculate Savings Here!'!$C$23)*'Calculate Savings Here!'!$C$9</f>
        <v>0</v>
      </c>
      <c r="N120" s="49">
        <f>SUM(I120/'Calculate Savings Here!'!$C$12)*'Calculate Savings Here!'!$C$10</f>
        <v>0</v>
      </c>
      <c r="O120" s="49">
        <f t="shared" si="5"/>
        <v>0</v>
      </c>
    </row>
    <row r="121" spans="3:15" ht="12.75">
      <c r="C121">
        <v>580</v>
      </c>
      <c r="D121" s="1">
        <f>C121*'Calculate Savings Here!'!$C$11</f>
        <v>243.6</v>
      </c>
      <c r="E121" s="42" t="e">
        <f t="shared" si="7"/>
        <v>#DIV/0!</v>
      </c>
      <c r="F121" s="1">
        <f>SUM((('Calculate Savings Here!'!$C$7*'Calculate Savings Here!'!$C$6)+'Calculate Savings Here!'!$C$23)*(1+('Calculate Savings Here!'!$C$9+'Calculate Savings Here!'!$C$8))+((C121/'Calculate Savings Here!'!$C$12)*'Calculate Savings Here!'!$C$10))</f>
        <v>0</v>
      </c>
      <c r="H121" s="47">
        <f>SUM('Calculate Savings Here!'!$C$6)</f>
        <v>0</v>
      </c>
      <c r="I121" s="47">
        <v>580</v>
      </c>
      <c r="J121" s="48" t="e">
        <f t="shared" si="6"/>
        <v>#DIV/0!</v>
      </c>
      <c r="K121" s="49">
        <f>SUM('Calculate Savings Here!'!$C$7)*'Calculate Savings Here!'!$C$6</f>
        <v>0</v>
      </c>
      <c r="L121" s="49"/>
      <c r="M121" s="49">
        <f>SUM(K121+L121+'Calculate Savings Here!'!$C$23)*'Calculate Savings Here!'!$C$9</f>
        <v>0</v>
      </c>
      <c r="N121" s="49">
        <f>SUM(I121/'Calculate Savings Here!'!$C$12)*'Calculate Savings Here!'!$C$10</f>
        <v>0</v>
      </c>
      <c r="O121" s="49">
        <f t="shared" si="5"/>
        <v>0</v>
      </c>
    </row>
    <row r="122" spans="3:15" ht="12.75">
      <c r="C122">
        <v>585</v>
      </c>
      <c r="D122" s="1">
        <f>C122*'Calculate Savings Here!'!$C$11</f>
        <v>245.7</v>
      </c>
      <c r="E122" s="42" t="e">
        <f t="shared" si="7"/>
        <v>#DIV/0!</v>
      </c>
      <c r="F122" s="1">
        <f>SUM((('Calculate Savings Here!'!$C$7*'Calculate Savings Here!'!$C$6)+'Calculate Savings Here!'!$C$23)*(1+('Calculate Savings Here!'!$C$9+'Calculate Savings Here!'!$C$8))+((C122/'Calculate Savings Here!'!$C$12)*'Calculate Savings Here!'!$C$10))</f>
        <v>0</v>
      </c>
      <c r="H122" s="47">
        <f>SUM('Calculate Savings Here!'!$C$6)</f>
        <v>0</v>
      </c>
      <c r="I122" s="47">
        <v>585</v>
      </c>
      <c r="J122" s="48" t="e">
        <f t="shared" si="6"/>
        <v>#DIV/0!</v>
      </c>
      <c r="K122" s="49">
        <f>SUM('Calculate Savings Here!'!$C$7)*'Calculate Savings Here!'!$C$6</f>
        <v>0</v>
      </c>
      <c r="L122" s="49"/>
      <c r="M122" s="49">
        <f>SUM(K122+L122+'Calculate Savings Here!'!$C$23)*'Calculate Savings Here!'!$C$9</f>
        <v>0</v>
      </c>
      <c r="N122" s="49">
        <f>SUM(I122/'Calculate Savings Here!'!$C$12)*'Calculate Savings Here!'!$C$10</f>
        <v>0</v>
      </c>
      <c r="O122" s="49">
        <f t="shared" si="5"/>
        <v>0</v>
      </c>
    </row>
    <row r="123" spans="3:15" ht="12.75">
      <c r="C123">
        <v>590</v>
      </c>
      <c r="D123" s="1">
        <f>C123*'Calculate Savings Here!'!$C$11</f>
        <v>247.79999999999998</v>
      </c>
      <c r="E123" s="42" t="e">
        <f t="shared" si="7"/>
        <v>#DIV/0!</v>
      </c>
      <c r="F123" s="1">
        <f>SUM((('Calculate Savings Here!'!$C$7*'Calculate Savings Here!'!$C$6)+'Calculate Savings Here!'!$C$23)*(1+('Calculate Savings Here!'!$C$9+'Calculate Savings Here!'!$C$8))+((C123/'Calculate Savings Here!'!$C$12)*'Calculate Savings Here!'!$C$10))</f>
        <v>0</v>
      </c>
      <c r="H123" s="47">
        <f>SUM('Calculate Savings Here!'!$C$6)</f>
        <v>0</v>
      </c>
      <c r="I123" s="47">
        <v>590</v>
      </c>
      <c r="J123" s="48" t="e">
        <f t="shared" si="6"/>
        <v>#DIV/0!</v>
      </c>
      <c r="K123" s="49">
        <f>SUM('Calculate Savings Here!'!$C$7)*'Calculate Savings Here!'!$C$6</f>
        <v>0</v>
      </c>
      <c r="L123" s="49"/>
      <c r="M123" s="49">
        <f>SUM(K123+L123+'Calculate Savings Here!'!$C$23)*'Calculate Savings Here!'!$C$9</f>
        <v>0</v>
      </c>
      <c r="N123" s="49">
        <f>SUM(I123/'Calculate Savings Here!'!$C$12)*'Calculate Savings Here!'!$C$10</f>
        <v>0</v>
      </c>
      <c r="O123" s="49">
        <f t="shared" si="5"/>
        <v>0</v>
      </c>
    </row>
    <row r="124" spans="3:15" ht="12.75">
      <c r="C124">
        <v>595</v>
      </c>
      <c r="D124" s="1">
        <f>C124*'Calculate Savings Here!'!$C$11</f>
        <v>249.89999999999998</v>
      </c>
      <c r="E124" s="42" t="e">
        <f t="shared" si="7"/>
        <v>#DIV/0!</v>
      </c>
      <c r="F124" s="1">
        <f>SUM((('Calculate Savings Here!'!$C$7*'Calculate Savings Here!'!$C$6)+'Calculate Savings Here!'!$C$23)*(1+('Calculate Savings Here!'!$C$9+'Calculate Savings Here!'!$C$8))+((C124/'Calculate Savings Here!'!$C$12)*'Calculate Savings Here!'!$C$10))</f>
        <v>0</v>
      </c>
      <c r="H124" s="47">
        <f>SUM('Calculate Savings Here!'!$C$6)</f>
        <v>0</v>
      </c>
      <c r="I124" s="47">
        <v>595</v>
      </c>
      <c r="J124" s="48" t="e">
        <f t="shared" si="6"/>
        <v>#DIV/0!</v>
      </c>
      <c r="K124" s="49">
        <f>SUM('Calculate Savings Here!'!$C$7)*'Calculate Savings Here!'!$C$6</f>
        <v>0</v>
      </c>
      <c r="L124" s="49"/>
      <c r="M124" s="49">
        <f>SUM(K124+L124+'Calculate Savings Here!'!$C$23)*'Calculate Savings Here!'!$C$9</f>
        <v>0</v>
      </c>
      <c r="N124" s="49">
        <f>SUM(I124/'Calculate Savings Here!'!$C$12)*'Calculate Savings Here!'!$C$10</f>
        <v>0</v>
      </c>
      <c r="O124" s="49">
        <f t="shared" si="5"/>
        <v>0</v>
      </c>
    </row>
    <row r="125" spans="3:15" ht="12.75">
      <c r="C125">
        <v>600</v>
      </c>
      <c r="D125" s="1">
        <f>C125*'Calculate Savings Here!'!$C$11</f>
        <v>252</v>
      </c>
      <c r="E125" s="42" t="e">
        <f t="shared" si="7"/>
        <v>#DIV/0!</v>
      </c>
      <c r="F125" s="1">
        <f>SUM((('Calculate Savings Here!'!$C$7*'Calculate Savings Here!'!$C$6)+'Calculate Savings Here!'!$C$23)*(1+('Calculate Savings Here!'!$C$9+'Calculate Savings Here!'!$C$8))+((C125/'Calculate Savings Here!'!$C$12)*'Calculate Savings Here!'!$C$10))</f>
        <v>0</v>
      </c>
      <c r="H125" s="47">
        <f>SUM('Calculate Savings Here!'!$C$6)</f>
        <v>0</v>
      </c>
      <c r="I125" s="47">
        <v>600</v>
      </c>
      <c r="J125" s="48" t="e">
        <f t="shared" si="6"/>
        <v>#DIV/0!</v>
      </c>
      <c r="K125" s="49">
        <f>SUM('Calculate Savings Here!'!$C$7)*'Calculate Savings Here!'!$C$6</f>
        <v>0</v>
      </c>
      <c r="L125" s="49"/>
      <c r="M125" s="49">
        <f>SUM(K125+L125+'Calculate Savings Here!'!$C$23)*'Calculate Savings Here!'!$C$9</f>
        <v>0</v>
      </c>
      <c r="N125" s="49">
        <f>SUM(I125/'Calculate Savings Here!'!$C$12)*'Calculate Savings Here!'!$C$10</f>
        <v>0</v>
      </c>
      <c r="O125" s="49">
        <f t="shared" si="5"/>
        <v>0</v>
      </c>
    </row>
    <row r="126" spans="3:15" ht="12.75">
      <c r="C126">
        <v>605</v>
      </c>
      <c r="D126" s="1">
        <f>C126*'Calculate Savings Here!'!$C$11</f>
        <v>254.1</v>
      </c>
      <c r="E126" s="42" t="e">
        <f t="shared" si="7"/>
        <v>#DIV/0!</v>
      </c>
      <c r="F126" s="1">
        <f>SUM((('Calculate Savings Here!'!$C$7*'Calculate Savings Here!'!$C$6)+'Calculate Savings Here!'!$C$23)*(1+('Calculate Savings Here!'!$C$9+'Calculate Savings Here!'!$C$8))+((C126/'Calculate Savings Here!'!$C$12)*'Calculate Savings Here!'!$C$10))</f>
        <v>0</v>
      </c>
      <c r="H126" s="47">
        <f>SUM('Calculate Savings Here!'!$C$6)</f>
        <v>0</v>
      </c>
      <c r="I126" s="47">
        <v>605</v>
      </c>
      <c r="J126" s="48" t="e">
        <f t="shared" si="6"/>
        <v>#DIV/0!</v>
      </c>
      <c r="K126" s="49">
        <f>SUM('Calculate Savings Here!'!$C$7)*'Calculate Savings Here!'!$C$6</f>
        <v>0</v>
      </c>
      <c r="L126" s="49"/>
      <c r="M126" s="49">
        <f>SUM(K126+L126+'Calculate Savings Here!'!$C$23)*'Calculate Savings Here!'!$C$9</f>
        <v>0</v>
      </c>
      <c r="N126" s="49">
        <f>SUM(I126/'Calculate Savings Here!'!$C$12)*'Calculate Savings Here!'!$C$10</f>
        <v>0</v>
      </c>
      <c r="O126" s="49">
        <f t="shared" si="5"/>
        <v>0</v>
      </c>
    </row>
    <row r="127" spans="3:15" ht="12.75">
      <c r="C127">
        <v>610</v>
      </c>
      <c r="D127" s="1">
        <f>C127*'Calculate Savings Here!'!$C$11</f>
        <v>256.2</v>
      </c>
      <c r="E127" s="42" t="e">
        <f t="shared" si="7"/>
        <v>#DIV/0!</v>
      </c>
      <c r="F127" s="1">
        <f>SUM((('Calculate Savings Here!'!$C$7*'Calculate Savings Here!'!$C$6)+'Calculate Savings Here!'!$C$23)*(1+('Calculate Savings Here!'!$C$9+'Calculate Savings Here!'!$C$8))+((C127/'Calculate Savings Here!'!$C$12)*'Calculate Savings Here!'!$C$10))</f>
        <v>0</v>
      </c>
      <c r="H127" s="47">
        <f>SUM('Calculate Savings Here!'!$C$6)</f>
        <v>0</v>
      </c>
      <c r="I127" s="47">
        <v>610</v>
      </c>
      <c r="J127" s="48" t="e">
        <f t="shared" si="6"/>
        <v>#DIV/0!</v>
      </c>
      <c r="K127" s="49">
        <f>SUM('Calculate Savings Here!'!$C$7)*'Calculate Savings Here!'!$C$6</f>
        <v>0</v>
      </c>
      <c r="L127" s="49"/>
      <c r="M127" s="49">
        <f>SUM(K127+L127+'Calculate Savings Here!'!$C$23)*'Calculate Savings Here!'!$C$9</f>
        <v>0</v>
      </c>
      <c r="N127" s="49">
        <f>SUM(I127/'Calculate Savings Here!'!$C$12)*'Calculate Savings Here!'!$C$10</f>
        <v>0</v>
      </c>
      <c r="O127" s="49">
        <f t="shared" si="5"/>
        <v>0</v>
      </c>
    </row>
    <row r="128" spans="3:15" ht="12.75">
      <c r="C128">
        <v>615</v>
      </c>
      <c r="D128" s="1">
        <f>C128*'Calculate Savings Here!'!$C$11</f>
        <v>258.3</v>
      </c>
      <c r="E128" s="42" t="e">
        <f t="shared" si="7"/>
        <v>#DIV/0!</v>
      </c>
      <c r="F128" s="1">
        <f>SUM((('Calculate Savings Here!'!$C$7*'Calculate Savings Here!'!$C$6)+'Calculate Savings Here!'!$C$23)*(1+('Calculate Savings Here!'!$C$9+'Calculate Savings Here!'!$C$8))+((C128/'Calculate Savings Here!'!$C$12)*'Calculate Savings Here!'!$C$10))</f>
        <v>0</v>
      </c>
      <c r="H128" s="47">
        <f>SUM('Calculate Savings Here!'!$C$6)</f>
        <v>0</v>
      </c>
      <c r="I128" s="47">
        <v>615</v>
      </c>
      <c r="J128" s="48" t="e">
        <f t="shared" si="6"/>
        <v>#DIV/0!</v>
      </c>
      <c r="K128" s="49">
        <f>SUM('Calculate Savings Here!'!$C$7)*'Calculate Savings Here!'!$C$6</f>
        <v>0</v>
      </c>
      <c r="L128" s="49"/>
      <c r="M128" s="49">
        <f>SUM(K128+L128+'Calculate Savings Here!'!$C$23)*'Calculate Savings Here!'!$C$9</f>
        <v>0</v>
      </c>
      <c r="N128" s="49">
        <f>SUM(I128/'Calculate Savings Here!'!$C$12)*'Calculate Savings Here!'!$C$10</f>
        <v>0</v>
      </c>
      <c r="O128" s="49">
        <f t="shared" si="5"/>
        <v>0</v>
      </c>
    </row>
    <row r="129" spans="3:15" ht="12.75">
      <c r="C129">
        <v>620</v>
      </c>
      <c r="D129" s="1">
        <f>C129*'Calculate Savings Here!'!$C$11</f>
        <v>260.4</v>
      </c>
      <c r="E129" s="42" t="e">
        <f t="shared" si="7"/>
        <v>#DIV/0!</v>
      </c>
      <c r="F129" s="1">
        <f>SUM((('Calculate Savings Here!'!$C$7*'Calculate Savings Here!'!$C$6)+'Calculate Savings Here!'!$C$23)*(1+('Calculate Savings Here!'!$C$9+'Calculate Savings Here!'!$C$8))+((C129/'Calculate Savings Here!'!$C$12)*'Calculate Savings Here!'!$C$10))</f>
        <v>0</v>
      </c>
      <c r="H129" s="47">
        <f>SUM('Calculate Savings Here!'!$C$6)</f>
        <v>0</v>
      </c>
      <c r="I129" s="47">
        <v>620</v>
      </c>
      <c r="J129" s="48" t="e">
        <f t="shared" si="6"/>
        <v>#DIV/0!</v>
      </c>
      <c r="K129" s="49">
        <f>SUM('Calculate Savings Here!'!$C$7)*'Calculate Savings Here!'!$C$6</f>
        <v>0</v>
      </c>
      <c r="L129" s="49"/>
      <c r="M129" s="49">
        <f>SUM(K129+L129+'Calculate Savings Here!'!$C$23)*'Calculate Savings Here!'!$C$9</f>
        <v>0</v>
      </c>
      <c r="N129" s="49">
        <f>SUM(I129/'Calculate Savings Here!'!$C$12)*'Calculate Savings Here!'!$C$10</f>
        <v>0</v>
      </c>
      <c r="O129" s="49">
        <f t="shared" si="5"/>
        <v>0</v>
      </c>
    </row>
    <row r="130" spans="3:15" ht="12.75">
      <c r="C130">
        <v>625</v>
      </c>
      <c r="D130" s="1">
        <f>C130*'Calculate Savings Here!'!$C$11</f>
        <v>262.5</v>
      </c>
      <c r="E130" s="42" t="e">
        <f t="shared" si="7"/>
        <v>#DIV/0!</v>
      </c>
      <c r="F130" s="1">
        <f>SUM((('Calculate Savings Here!'!$C$7*'Calculate Savings Here!'!$C$6)+'Calculate Savings Here!'!$C$23)*(1+('Calculate Savings Here!'!$C$9+'Calculate Savings Here!'!$C$8))+((C130/'Calculate Savings Here!'!$C$12)*'Calculate Savings Here!'!$C$10))</f>
        <v>0</v>
      </c>
      <c r="H130" s="47">
        <f>SUM('Calculate Savings Here!'!$C$6)</f>
        <v>0</v>
      </c>
      <c r="I130" s="47">
        <v>625</v>
      </c>
      <c r="J130" s="48" t="e">
        <f t="shared" si="6"/>
        <v>#DIV/0!</v>
      </c>
      <c r="K130" s="49">
        <f>SUM('Calculate Savings Here!'!$C$7)*'Calculate Savings Here!'!$C$6</f>
        <v>0</v>
      </c>
      <c r="L130" s="49"/>
      <c r="M130" s="49">
        <f>SUM(K130+L130+'Calculate Savings Here!'!$C$23)*'Calculate Savings Here!'!$C$9</f>
        <v>0</v>
      </c>
      <c r="N130" s="49">
        <f>SUM(I130/'Calculate Savings Here!'!$C$12)*'Calculate Savings Here!'!$C$10</f>
        <v>0</v>
      </c>
      <c r="O130" s="49">
        <f t="shared" si="5"/>
        <v>0</v>
      </c>
    </row>
    <row r="131" spans="3:15" ht="12.75">
      <c r="C131">
        <v>630</v>
      </c>
      <c r="D131" s="1">
        <f>C131*'Calculate Savings Here!'!$C$11</f>
        <v>264.59999999999997</v>
      </c>
      <c r="E131" s="42" t="e">
        <f t="shared" si="7"/>
        <v>#DIV/0!</v>
      </c>
      <c r="F131" s="1">
        <f>SUM((('Calculate Savings Here!'!$C$7*'Calculate Savings Here!'!$C$6)+'Calculate Savings Here!'!$C$23)*(1+('Calculate Savings Here!'!$C$9+'Calculate Savings Here!'!$C$8))+((C131/'Calculate Savings Here!'!$C$12)*'Calculate Savings Here!'!$C$10))</f>
        <v>0</v>
      </c>
      <c r="H131" s="47">
        <f>SUM('Calculate Savings Here!'!$C$6)</f>
        <v>0</v>
      </c>
      <c r="I131" s="47">
        <v>630</v>
      </c>
      <c r="J131" s="48" t="e">
        <f t="shared" si="6"/>
        <v>#DIV/0!</v>
      </c>
      <c r="K131" s="49">
        <f>SUM('Calculate Savings Here!'!$C$7)*'Calculate Savings Here!'!$C$6</f>
        <v>0</v>
      </c>
      <c r="L131" s="49"/>
      <c r="M131" s="49">
        <f>SUM(K131+L131+'Calculate Savings Here!'!$C$23)*'Calculate Savings Here!'!$C$9</f>
        <v>0</v>
      </c>
      <c r="N131" s="49">
        <f>SUM(I131/'Calculate Savings Here!'!$C$12)*'Calculate Savings Here!'!$C$10</f>
        <v>0</v>
      </c>
      <c r="O131" s="49">
        <f t="shared" si="5"/>
        <v>0</v>
      </c>
    </row>
    <row r="132" spans="3:15" ht="12.75">
      <c r="C132">
        <v>635</v>
      </c>
      <c r="D132" s="1">
        <f>C132*'Calculate Savings Here!'!$C$11</f>
        <v>266.7</v>
      </c>
      <c r="E132" s="42" t="e">
        <f t="shared" si="7"/>
        <v>#DIV/0!</v>
      </c>
      <c r="F132" s="1">
        <f>SUM((('Calculate Savings Here!'!$C$7*'Calculate Savings Here!'!$C$6)+'Calculate Savings Here!'!$C$23)*(1+('Calculate Savings Here!'!$C$9+'Calculate Savings Here!'!$C$8))+((C132/'Calculate Savings Here!'!$C$12)*'Calculate Savings Here!'!$C$10))</f>
        <v>0</v>
      </c>
      <c r="H132" s="47">
        <f>SUM('Calculate Savings Here!'!$C$6)</f>
        <v>0</v>
      </c>
      <c r="I132" s="47">
        <v>635</v>
      </c>
      <c r="J132" s="48" t="e">
        <f t="shared" si="6"/>
        <v>#DIV/0!</v>
      </c>
      <c r="K132" s="49">
        <f>SUM('Calculate Savings Here!'!$C$7)*'Calculate Savings Here!'!$C$6</f>
        <v>0</v>
      </c>
      <c r="L132" s="49"/>
      <c r="M132" s="49">
        <f>SUM(K132+L132+'Calculate Savings Here!'!$C$23)*'Calculate Savings Here!'!$C$9</f>
        <v>0</v>
      </c>
      <c r="N132" s="49">
        <f>SUM(I132/'Calculate Savings Here!'!$C$12)*'Calculate Savings Here!'!$C$10</f>
        <v>0</v>
      </c>
      <c r="O132" s="49">
        <f t="shared" si="5"/>
        <v>0</v>
      </c>
    </row>
    <row r="133" spans="3:15" ht="12.75">
      <c r="C133">
        <v>640</v>
      </c>
      <c r="D133" s="1">
        <f>C133*'Calculate Savings Here!'!$C$11</f>
        <v>268.8</v>
      </c>
      <c r="E133" s="42" t="e">
        <f t="shared" si="7"/>
        <v>#DIV/0!</v>
      </c>
      <c r="F133" s="1">
        <f>SUM((('Calculate Savings Here!'!$C$7*'Calculate Savings Here!'!$C$6)+'Calculate Savings Here!'!$C$23)*(1+('Calculate Savings Here!'!$C$9+'Calculate Savings Here!'!$C$8))+((C133/'Calculate Savings Here!'!$C$12)*'Calculate Savings Here!'!$C$10))</f>
        <v>0</v>
      </c>
      <c r="H133" s="47">
        <f>SUM('Calculate Savings Here!'!$C$6)</f>
        <v>0</v>
      </c>
      <c r="I133" s="47">
        <v>640</v>
      </c>
      <c r="J133" s="48" t="e">
        <f t="shared" si="6"/>
        <v>#DIV/0!</v>
      </c>
      <c r="K133" s="49">
        <f>SUM('Calculate Savings Here!'!$C$7)*'Calculate Savings Here!'!$C$6</f>
        <v>0</v>
      </c>
      <c r="L133" s="49"/>
      <c r="M133" s="49">
        <f>SUM(K133+L133+'Calculate Savings Here!'!$C$23)*'Calculate Savings Here!'!$C$9</f>
        <v>0</v>
      </c>
      <c r="N133" s="49">
        <f>SUM(I133/'Calculate Savings Here!'!$C$12)*'Calculate Savings Here!'!$C$10</f>
        <v>0</v>
      </c>
      <c r="O133" s="49">
        <f t="shared" si="5"/>
        <v>0</v>
      </c>
    </row>
    <row r="134" spans="3:15" ht="12.75">
      <c r="C134">
        <v>645</v>
      </c>
      <c r="D134" s="1">
        <f>C134*'Calculate Savings Here!'!$C$11</f>
        <v>270.9</v>
      </c>
      <c r="E134" s="42" t="e">
        <f t="shared" si="7"/>
        <v>#DIV/0!</v>
      </c>
      <c r="F134" s="1">
        <f>SUM((('Calculate Savings Here!'!$C$7*'Calculate Savings Here!'!$C$6)+'Calculate Savings Here!'!$C$23)*(1+('Calculate Savings Here!'!$C$9+'Calculate Savings Here!'!$C$8))+((C134/'Calculate Savings Here!'!$C$12)*'Calculate Savings Here!'!$C$10))</f>
        <v>0</v>
      </c>
      <c r="H134" s="47">
        <f>SUM('Calculate Savings Here!'!$C$6)</f>
        <v>0</v>
      </c>
      <c r="I134" s="47">
        <v>645</v>
      </c>
      <c r="J134" s="48" t="e">
        <f t="shared" si="6"/>
        <v>#DIV/0!</v>
      </c>
      <c r="K134" s="49">
        <f>SUM('Calculate Savings Here!'!$C$7)*'Calculate Savings Here!'!$C$6</f>
        <v>0</v>
      </c>
      <c r="L134" s="49"/>
      <c r="M134" s="49">
        <f>SUM(K134+L134+'Calculate Savings Here!'!$C$23)*'Calculate Savings Here!'!$C$9</f>
        <v>0</v>
      </c>
      <c r="N134" s="49">
        <f>SUM(I134/'Calculate Savings Here!'!$C$12)*'Calculate Savings Here!'!$C$10</f>
        <v>0</v>
      </c>
      <c r="O134" s="49">
        <f aca="true" t="shared" si="8" ref="O134:O155">SUM(K134:N134)</f>
        <v>0</v>
      </c>
    </row>
    <row r="135" spans="3:15" ht="12.75">
      <c r="C135">
        <v>650</v>
      </c>
      <c r="D135" s="1">
        <f>C135*'Calculate Savings Here!'!$C$11</f>
        <v>273</v>
      </c>
      <c r="E135" s="42" t="e">
        <f t="shared" si="7"/>
        <v>#DIV/0!</v>
      </c>
      <c r="F135" s="1">
        <f>SUM((('Calculate Savings Here!'!$C$7*'Calculate Savings Here!'!$C$6)+'Calculate Savings Here!'!$C$23)*(1+('Calculate Savings Here!'!$C$9+'Calculate Savings Here!'!$C$8))+((C135/'Calculate Savings Here!'!$C$12)*'Calculate Savings Here!'!$C$10))</f>
        <v>0</v>
      </c>
      <c r="H135" s="47">
        <f>SUM('Calculate Savings Here!'!$C$6)</f>
        <v>0</v>
      </c>
      <c r="I135" s="47">
        <v>650</v>
      </c>
      <c r="J135" s="48" t="e">
        <f aca="true" t="shared" si="9" ref="J135:J155">SUM(I135/H135)</f>
        <v>#DIV/0!</v>
      </c>
      <c r="K135" s="49">
        <f>SUM('Calculate Savings Here!'!$C$7)*'Calculate Savings Here!'!$C$6</f>
        <v>0</v>
      </c>
      <c r="L135" s="49"/>
      <c r="M135" s="49">
        <f>SUM(K135+L135+'Calculate Savings Here!'!$C$23)*'Calculate Savings Here!'!$C$9</f>
        <v>0</v>
      </c>
      <c r="N135" s="49">
        <f>SUM(I135/'Calculate Savings Here!'!$C$12)*'Calculate Savings Here!'!$C$10</f>
        <v>0</v>
      </c>
      <c r="O135" s="49">
        <f t="shared" si="8"/>
        <v>0</v>
      </c>
    </row>
    <row r="136" spans="3:15" ht="12.75">
      <c r="C136">
        <v>655</v>
      </c>
      <c r="D136" s="1">
        <f>C136*'Calculate Savings Here!'!$C$11</f>
        <v>275.09999999999997</v>
      </c>
      <c r="E136" s="42" t="e">
        <f t="shared" si="7"/>
        <v>#DIV/0!</v>
      </c>
      <c r="F136" s="1">
        <f>SUM((('Calculate Savings Here!'!$C$7*'Calculate Savings Here!'!$C$6)+'Calculate Savings Here!'!$C$23)*(1+('Calculate Savings Here!'!$C$9+'Calculate Savings Here!'!$C$8))+((C136/'Calculate Savings Here!'!$C$12)*'Calculate Savings Here!'!$C$10))</f>
        <v>0</v>
      </c>
      <c r="H136" s="47">
        <f>SUM('Calculate Savings Here!'!$C$6)</f>
        <v>0</v>
      </c>
      <c r="I136" s="47">
        <v>655</v>
      </c>
      <c r="J136" s="48" t="e">
        <f t="shared" si="9"/>
        <v>#DIV/0!</v>
      </c>
      <c r="K136" s="49">
        <f>SUM('Calculate Savings Here!'!$C$7)*'Calculate Savings Here!'!$C$6</f>
        <v>0</v>
      </c>
      <c r="L136" s="49"/>
      <c r="M136" s="49">
        <f>SUM(K136+L136+'Calculate Savings Here!'!$C$23)*'Calculate Savings Here!'!$C$9</f>
        <v>0</v>
      </c>
      <c r="N136" s="49">
        <f>SUM(I136/'Calculate Savings Here!'!$C$12)*'Calculate Savings Here!'!$C$10</f>
        <v>0</v>
      </c>
      <c r="O136" s="49">
        <f t="shared" si="8"/>
        <v>0</v>
      </c>
    </row>
    <row r="137" spans="3:15" ht="12.75">
      <c r="C137">
        <v>660</v>
      </c>
      <c r="D137" s="1">
        <f>C137*'Calculate Savings Here!'!$C$11</f>
        <v>277.2</v>
      </c>
      <c r="E137" s="42" t="e">
        <f t="shared" si="7"/>
        <v>#DIV/0!</v>
      </c>
      <c r="F137" s="1">
        <f>SUM((('Calculate Savings Here!'!$C$7*'Calculate Savings Here!'!$C$6)+'Calculate Savings Here!'!$C$23)*(1+('Calculate Savings Here!'!$C$9+'Calculate Savings Here!'!$C$8))+((C137/'Calculate Savings Here!'!$C$12)*'Calculate Savings Here!'!$C$10))</f>
        <v>0</v>
      </c>
      <c r="H137" s="47">
        <f>SUM('Calculate Savings Here!'!$C$6)</f>
        <v>0</v>
      </c>
      <c r="I137" s="47">
        <v>660</v>
      </c>
      <c r="J137" s="48" t="e">
        <f t="shared" si="9"/>
        <v>#DIV/0!</v>
      </c>
      <c r="K137" s="49">
        <f>SUM('Calculate Savings Here!'!$C$7)*'Calculate Savings Here!'!$C$6</f>
        <v>0</v>
      </c>
      <c r="L137" s="49"/>
      <c r="M137" s="49">
        <f>SUM(K137+L137+'Calculate Savings Here!'!$C$23)*'Calculate Savings Here!'!$C$9</f>
        <v>0</v>
      </c>
      <c r="N137" s="49">
        <f>SUM(I137/'Calculate Savings Here!'!$C$12)*'Calculate Savings Here!'!$C$10</f>
        <v>0</v>
      </c>
      <c r="O137" s="49">
        <f t="shared" si="8"/>
        <v>0</v>
      </c>
    </row>
    <row r="138" spans="3:15" ht="12.75">
      <c r="C138">
        <v>665</v>
      </c>
      <c r="D138" s="1">
        <f>C138*'Calculate Savings Here!'!$C$11</f>
        <v>279.3</v>
      </c>
      <c r="E138" s="42" t="e">
        <f t="shared" si="7"/>
        <v>#DIV/0!</v>
      </c>
      <c r="F138" s="1">
        <f>SUM((('Calculate Savings Here!'!$C$7*'Calculate Savings Here!'!$C$6)+'Calculate Savings Here!'!$C$23)*(1+('Calculate Savings Here!'!$C$9+'Calculate Savings Here!'!$C$8))+((C138/'Calculate Savings Here!'!$C$12)*'Calculate Savings Here!'!$C$10))</f>
        <v>0</v>
      </c>
      <c r="H138" s="47">
        <f>SUM('Calculate Savings Here!'!$C$6)</f>
        <v>0</v>
      </c>
      <c r="I138" s="47">
        <v>665</v>
      </c>
      <c r="J138" s="48" t="e">
        <f t="shared" si="9"/>
        <v>#DIV/0!</v>
      </c>
      <c r="K138" s="49">
        <f>SUM('Calculate Savings Here!'!$C$7)*'Calculate Savings Here!'!$C$6</f>
        <v>0</v>
      </c>
      <c r="L138" s="49"/>
      <c r="M138" s="49">
        <f>SUM(K138+L138+'Calculate Savings Here!'!$C$23)*'Calculate Savings Here!'!$C$9</f>
        <v>0</v>
      </c>
      <c r="N138" s="49">
        <f>SUM(I138/'Calculate Savings Here!'!$C$12)*'Calculate Savings Here!'!$C$10</f>
        <v>0</v>
      </c>
      <c r="O138" s="49">
        <f t="shared" si="8"/>
        <v>0</v>
      </c>
    </row>
    <row r="139" spans="3:15" ht="12.75">
      <c r="C139">
        <v>670</v>
      </c>
      <c r="D139" s="1">
        <f>C139*'Calculate Savings Here!'!$C$11</f>
        <v>281.4</v>
      </c>
      <c r="E139" s="42" t="e">
        <f t="shared" si="7"/>
        <v>#DIV/0!</v>
      </c>
      <c r="F139" s="1">
        <f>SUM((('Calculate Savings Here!'!$C$7*'Calculate Savings Here!'!$C$6)+'Calculate Savings Here!'!$C$23)*(1+('Calculate Savings Here!'!$C$9+'Calculate Savings Here!'!$C$8))+((C139/'Calculate Savings Here!'!$C$12)*'Calculate Savings Here!'!$C$10))</f>
        <v>0</v>
      </c>
      <c r="H139" s="47">
        <f>SUM('Calculate Savings Here!'!$C$6)</f>
        <v>0</v>
      </c>
      <c r="I139" s="47">
        <v>670</v>
      </c>
      <c r="J139" s="48" t="e">
        <f t="shared" si="9"/>
        <v>#DIV/0!</v>
      </c>
      <c r="K139" s="49">
        <f>SUM('Calculate Savings Here!'!$C$7)*'Calculate Savings Here!'!$C$6</f>
        <v>0</v>
      </c>
      <c r="L139" s="49"/>
      <c r="M139" s="49">
        <f>SUM(K139+L139+'Calculate Savings Here!'!$C$23)*'Calculate Savings Here!'!$C$9</f>
        <v>0</v>
      </c>
      <c r="N139" s="49">
        <f>SUM(I139/'Calculate Savings Here!'!$C$12)*'Calculate Savings Here!'!$C$10</f>
        <v>0</v>
      </c>
      <c r="O139" s="49">
        <f t="shared" si="8"/>
        <v>0</v>
      </c>
    </row>
    <row r="140" spans="3:15" ht="12.75">
      <c r="C140">
        <v>675</v>
      </c>
      <c r="D140" s="1">
        <f>C140*'Calculate Savings Here!'!$C$11</f>
        <v>283.5</v>
      </c>
      <c r="E140" s="42" t="e">
        <f t="shared" si="7"/>
        <v>#DIV/0!</v>
      </c>
      <c r="F140" s="1">
        <f>SUM((('Calculate Savings Here!'!$C$7*'Calculate Savings Here!'!$C$6)+'Calculate Savings Here!'!$C$23)*(1+('Calculate Savings Here!'!$C$9+'Calculate Savings Here!'!$C$8))+((C140/'Calculate Savings Here!'!$C$12)*'Calculate Savings Here!'!$C$10))</f>
        <v>0</v>
      </c>
      <c r="H140" s="47">
        <f>SUM('Calculate Savings Here!'!$C$6)</f>
        <v>0</v>
      </c>
      <c r="I140" s="47">
        <v>675</v>
      </c>
      <c r="J140" s="48" t="e">
        <f t="shared" si="9"/>
        <v>#DIV/0!</v>
      </c>
      <c r="K140" s="49">
        <f>SUM('Calculate Savings Here!'!$C$7)*'Calculate Savings Here!'!$C$6</f>
        <v>0</v>
      </c>
      <c r="L140" s="49"/>
      <c r="M140" s="49">
        <f>SUM(K140+L140+'Calculate Savings Here!'!$C$23)*'Calculate Savings Here!'!$C$9</f>
        <v>0</v>
      </c>
      <c r="N140" s="49">
        <f>SUM(I140/'Calculate Savings Here!'!$C$12)*'Calculate Savings Here!'!$C$10</f>
        <v>0</v>
      </c>
      <c r="O140" s="49">
        <f t="shared" si="8"/>
        <v>0</v>
      </c>
    </row>
    <row r="141" spans="3:15" ht="12.75">
      <c r="C141">
        <v>680</v>
      </c>
      <c r="D141" s="1">
        <f>C141*'Calculate Savings Here!'!$C$11</f>
        <v>285.59999999999997</v>
      </c>
      <c r="E141" s="42" t="e">
        <f t="shared" si="7"/>
        <v>#DIV/0!</v>
      </c>
      <c r="F141" s="1">
        <f>SUM((('Calculate Savings Here!'!$C$7*'Calculate Savings Here!'!$C$6)+'Calculate Savings Here!'!$C$23)*(1+('Calculate Savings Here!'!$C$9+'Calculate Savings Here!'!$C$8))+((C141/'Calculate Savings Here!'!$C$12)*'Calculate Savings Here!'!$C$10))</f>
        <v>0</v>
      </c>
      <c r="H141" s="47">
        <f>SUM('Calculate Savings Here!'!$C$6)</f>
        <v>0</v>
      </c>
      <c r="I141" s="47">
        <v>680</v>
      </c>
      <c r="J141" s="48" t="e">
        <f t="shared" si="9"/>
        <v>#DIV/0!</v>
      </c>
      <c r="K141" s="49">
        <f>SUM('Calculate Savings Here!'!$C$7)*'Calculate Savings Here!'!$C$6</f>
        <v>0</v>
      </c>
      <c r="L141" s="49"/>
      <c r="M141" s="49">
        <f>SUM(K141+L141+'Calculate Savings Here!'!$C$23)*'Calculate Savings Here!'!$C$9</f>
        <v>0</v>
      </c>
      <c r="N141" s="49">
        <f>SUM(I141/'Calculate Savings Here!'!$C$12)*'Calculate Savings Here!'!$C$10</f>
        <v>0</v>
      </c>
      <c r="O141" s="49">
        <f t="shared" si="8"/>
        <v>0</v>
      </c>
    </row>
    <row r="142" spans="3:15" ht="12.75">
      <c r="C142">
        <v>685</v>
      </c>
      <c r="D142" s="1">
        <f>C142*'Calculate Savings Here!'!$C$11</f>
        <v>287.7</v>
      </c>
      <c r="E142" s="42" t="e">
        <f t="shared" si="7"/>
        <v>#DIV/0!</v>
      </c>
      <c r="F142" s="1">
        <f>SUM((('Calculate Savings Here!'!$C$7*'Calculate Savings Here!'!$C$6)+'Calculate Savings Here!'!$C$23)*(1+('Calculate Savings Here!'!$C$9+'Calculate Savings Here!'!$C$8))+((C142/'Calculate Savings Here!'!$C$12)*'Calculate Savings Here!'!$C$10))</f>
        <v>0</v>
      </c>
      <c r="H142" s="47">
        <f>SUM('Calculate Savings Here!'!$C$6)</f>
        <v>0</v>
      </c>
      <c r="I142" s="47">
        <v>685</v>
      </c>
      <c r="J142" s="48" t="e">
        <f t="shared" si="9"/>
        <v>#DIV/0!</v>
      </c>
      <c r="K142" s="49">
        <f>SUM('Calculate Savings Here!'!$C$7)*'Calculate Savings Here!'!$C$6</f>
        <v>0</v>
      </c>
      <c r="L142" s="49"/>
      <c r="M142" s="49">
        <f>SUM(K142+L142+'Calculate Savings Here!'!$C$23)*'Calculate Savings Here!'!$C$9</f>
        <v>0</v>
      </c>
      <c r="N142" s="49">
        <f>SUM(I142/'Calculate Savings Here!'!$C$12)*'Calculate Savings Here!'!$C$10</f>
        <v>0</v>
      </c>
      <c r="O142" s="49">
        <f t="shared" si="8"/>
        <v>0</v>
      </c>
    </row>
    <row r="143" spans="3:15" ht="12.75">
      <c r="C143">
        <v>690</v>
      </c>
      <c r="D143" s="1">
        <f>C143*'Calculate Savings Here!'!$C$11</f>
        <v>289.8</v>
      </c>
      <c r="E143" s="42" t="e">
        <f t="shared" si="7"/>
        <v>#DIV/0!</v>
      </c>
      <c r="F143" s="1">
        <f>SUM((('Calculate Savings Here!'!$C$7*'Calculate Savings Here!'!$C$6)+'Calculate Savings Here!'!$C$23)*(1+('Calculate Savings Here!'!$C$9+'Calculate Savings Here!'!$C$8))+((C143/'Calculate Savings Here!'!$C$12)*'Calculate Savings Here!'!$C$10))</f>
        <v>0</v>
      </c>
      <c r="H143" s="47">
        <f>SUM('Calculate Savings Here!'!$C$6)</f>
        <v>0</v>
      </c>
      <c r="I143" s="47">
        <v>690</v>
      </c>
      <c r="J143" s="48" t="e">
        <f t="shared" si="9"/>
        <v>#DIV/0!</v>
      </c>
      <c r="K143" s="49">
        <f>SUM('Calculate Savings Here!'!$C$7)*'Calculate Savings Here!'!$C$6</f>
        <v>0</v>
      </c>
      <c r="L143" s="49"/>
      <c r="M143" s="49">
        <f>SUM(K143+L143+'Calculate Savings Here!'!$C$23)*'Calculate Savings Here!'!$C$9</f>
        <v>0</v>
      </c>
      <c r="N143" s="49">
        <f>SUM(I143/'Calculate Savings Here!'!$C$12)*'Calculate Savings Here!'!$C$10</f>
        <v>0</v>
      </c>
      <c r="O143" s="49">
        <f t="shared" si="8"/>
        <v>0</v>
      </c>
    </row>
    <row r="144" spans="3:15" ht="12.75">
      <c r="C144">
        <v>695</v>
      </c>
      <c r="D144" s="1">
        <f>C144*'Calculate Savings Here!'!$C$11</f>
        <v>291.9</v>
      </c>
      <c r="E144" s="42" t="e">
        <f t="shared" si="7"/>
        <v>#DIV/0!</v>
      </c>
      <c r="F144" s="1">
        <f>SUM((('Calculate Savings Here!'!$C$7*'Calculate Savings Here!'!$C$6)+'Calculate Savings Here!'!$C$23)*(1+('Calculate Savings Here!'!$C$9+'Calculate Savings Here!'!$C$8))+((C144/'Calculate Savings Here!'!$C$12)*'Calculate Savings Here!'!$C$10))</f>
        <v>0</v>
      </c>
      <c r="H144" s="47">
        <f>SUM('Calculate Savings Here!'!$C$6)</f>
        <v>0</v>
      </c>
      <c r="I144" s="47">
        <v>695</v>
      </c>
      <c r="J144" s="48" t="e">
        <f t="shared" si="9"/>
        <v>#DIV/0!</v>
      </c>
      <c r="K144" s="49">
        <f>SUM('Calculate Savings Here!'!$C$7)*'Calculate Savings Here!'!$C$6</f>
        <v>0</v>
      </c>
      <c r="L144" s="49"/>
      <c r="M144" s="49">
        <f>SUM(K144+L144+'Calculate Savings Here!'!$C$23)*'Calculate Savings Here!'!$C$9</f>
        <v>0</v>
      </c>
      <c r="N144" s="49">
        <f>SUM(I144/'Calculate Savings Here!'!$C$12)*'Calculate Savings Here!'!$C$10</f>
        <v>0</v>
      </c>
      <c r="O144" s="49">
        <f t="shared" si="8"/>
        <v>0</v>
      </c>
    </row>
    <row r="145" spans="3:15" ht="12.75">
      <c r="C145">
        <v>700</v>
      </c>
      <c r="D145" s="1">
        <f>C145*'Calculate Savings Here!'!$C$11</f>
        <v>294</v>
      </c>
      <c r="E145" s="42" t="e">
        <f t="shared" si="7"/>
        <v>#DIV/0!</v>
      </c>
      <c r="F145" s="1">
        <f>SUM((('Calculate Savings Here!'!$C$7*'Calculate Savings Here!'!$C$6)+'Calculate Savings Here!'!$C$23)*(1+('Calculate Savings Here!'!$C$9+'Calculate Savings Here!'!$C$8))+((C145/'Calculate Savings Here!'!$C$12)*'Calculate Savings Here!'!$C$10))</f>
        <v>0</v>
      </c>
      <c r="H145" s="47">
        <f>SUM('Calculate Savings Here!'!$C$6)</f>
        <v>0</v>
      </c>
      <c r="I145" s="47">
        <v>700</v>
      </c>
      <c r="J145" s="48" t="e">
        <f t="shared" si="9"/>
        <v>#DIV/0!</v>
      </c>
      <c r="K145" s="49">
        <f>SUM('Calculate Savings Here!'!$C$7)*'Calculate Savings Here!'!$C$6</f>
        <v>0</v>
      </c>
      <c r="L145" s="49"/>
      <c r="M145" s="49">
        <f>SUM(K145+L145+'Calculate Savings Here!'!$C$23)*'Calculate Savings Here!'!$C$9</f>
        <v>0</v>
      </c>
      <c r="N145" s="49">
        <f>SUM(I145/'Calculate Savings Here!'!$C$12)*'Calculate Savings Here!'!$C$10</f>
        <v>0</v>
      </c>
      <c r="O145" s="49">
        <f t="shared" si="8"/>
        <v>0</v>
      </c>
    </row>
    <row r="146" spans="3:15" ht="12.75">
      <c r="C146">
        <v>705</v>
      </c>
      <c r="D146" s="1">
        <f>C146*'Calculate Savings Here!'!$C$11</f>
        <v>296.09999999999997</v>
      </c>
      <c r="E146" s="42" t="e">
        <f t="shared" si="7"/>
        <v>#DIV/0!</v>
      </c>
      <c r="F146" s="1">
        <f>SUM((('Calculate Savings Here!'!$C$7*'Calculate Savings Here!'!$C$6)+'Calculate Savings Here!'!$C$23)*(1+('Calculate Savings Here!'!$C$9+'Calculate Savings Here!'!$C$8))+((C146/'Calculate Savings Here!'!$C$12)*'Calculate Savings Here!'!$C$10))</f>
        <v>0</v>
      </c>
      <c r="H146" s="47">
        <f>SUM('Calculate Savings Here!'!$C$6)</f>
        <v>0</v>
      </c>
      <c r="I146" s="47">
        <v>705</v>
      </c>
      <c r="J146" s="48" t="e">
        <f t="shared" si="9"/>
        <v>#DIV/0!</v>
      </c>
      <c r="K146" s="49">
        <f>SUM('Calculate Savings Here!'!$C$7)*'Calculate Savings Here!'!$C$6</f>
        <v>0</v>
      </c>
      <c r="L146" s="49"/>
      <c r="M146" s="49">
        <f>SUM(K146+L146+'Calculate Savings Here!'!$C$23)*'Calculate Savings Here!'!$C$9</f>
        <v>0</v>
      </c>
      <c r="N146" s="49">
        <f>SUM(I146/'Calculate Savings Here!'!$C$12)*'Calculate Savings Here!'!$C$10</f>
        <v>0</v>
      </c>
      <c r="O146" s="49">
        <f t="shared" si="8"/>
        <v>0</v>
      </c>
    </row>
    <row r="147" spans="3:15" ht="12.75">
      <c r="C147">
        <v>710</v>
      </c>
      <c r="D147" s="1">
        <f>C147*'Calculate Savings Here!'!$C$11</f>
        <v>298.2</v>
      </c>
      <c r="E147" s="42" t="e">
        <f t="shared" si="7"/>
        <v>#DIV/0!</v>
      </c>
      <c r="F147" s="1">
        <f>SUM((('Calculate Savings Here!'!$C$7*'Calculate Savings Here!'!$C$6)+'Calculate Savings Here!'!$C$23)*(1+('Calculate Savings Here!'!$C$9+'Calculate Savings Here!'!$C$8))+((C147/'Calculate Savings Here!'!$C$12)*'Calculate Savings Here!'!$C$10))</f>
        <v>0</v>
      </c>
      <c r="H147" s="47">
        <f>SUM('Calculate Savings Here!'!$C$6)</f>
        <v>0</v>
      </c>
      <c r="I147" s="47">
        <v>710</v>
      </c>
      <c r="J147" s="48" t="e">
        <f t="shared" si="9"/>
        <v>#DIV/0!</v>
      </c>
      <c r="K147" s="49">
        <f>SUM('Calculate Savings Here!'!$C$7)*'Calculate Savings Here!'!$C$6</f>
        <v>0</v>
      </c>
      <c r="L147" s="49"/>
      <c r="M147" s="49">
        <f>SUM(K147+L147+'Calculate Savings Here!'!$C$23)*'Calculate Savings Here!'!$C$9</f>
        <v>0</v>
      </c>
      <c r="N147" s="49">
        <f>SUM(I147/'Calculate Savings Here!'!$C$12)*'Calculate Savings Here!'!$C$10</f>
        <v>0</v>
      </c>
      <c r="O147" s="49">
        <f t="shared" si="8"/>
        <v>0</v>
      </c>
    </row>
    <row r="148" spans="3:15" ht="12.75">
      <c r="C148">
        <v>715</v>
      </c>
      <c r="D148" s="1">
        <f>C148*'Calculate Savings Here!'!$C$11</f>
        <v>300.3</v>
      </c>
      <c r="E148" s="42" t="e">
        <f t="shared" si="7"/>
        <v>#DIV/0!</v>
      </c>
      <c r="F148" s="1">
        <f>SUM((('Calculate Savings Here!'!$C$7*'Calculate Savings Here!'!$C$6)+'Calculate Savings Here!'!$C$23)*(1+('Calculate Savings Here!'!$C$9+'Calculate Savings Here!'!$C$8))+((C148/'Calculate Savings Here!'!$C$12)*'Calculate Savings Here!'!$C$10))</f>
        <v>0</v>
      </c>
      <c r="H148" s="47">
        <f>SUM('Calculate Savings Here!'!$C$6)</f>
        <v>0</v>
      </c>
      <c r="I148" s="47">
        <v>715</v>
      </c>
      <c r="J148" s="48" t="e">
        <f t="shared" si="9"/>
        <v>#DIV/0!</v>
      </c>
      <c r="K148" s="49">
        <f>SUM('Calculate Savings Here!'!$C$7)*'Calculate Savings Here!'!$C$6</f>
        <v>0</v>
      </c>
      <c r="L148" s="49"/>
      <c r="M148" s="49">
        <f>SUM(K148+L148+'Calculate Savings Here!'!$C$23)*'Calculate Savings Here!'!$C$9</f>
        <v>0</v>
      </c>
      <c r="N148" s="49">
        <f>SUM(I148/'Calculate Savings Here!'!$C$12)*'Calculate Savings Here!'!$C$10</f>
        <v>0</v>
      </c>
      <c r="O148" s="49">
        <f t="shared" si="8"/>
        <v>0</v>
      </c>
    </row>
    <row r="149" spans="3:15" ht="12.75">
      <c r="C149">
        <v>720</v>
      </c>
      <c r="D149" s="1">
        <f>C149*'Calculate Savings Here!'!$C$11</f>
        <v>302.4</v>
      </c>
      <c r="E149" s="42" t="e">
        <f t="shared" si="7"/>
        <v>#DIV/0!</v>
      </c>
      <c r="F149" s="1">
        <f>SUM((('Calculate Savings Here!'!$C$7*'Calculate Savings Here!'!$C$6)+'Calculate Savings Here!'!$C$23)*(1+('Calculate Savings Here!'!$C$9+'Calculate Savings Here!'!$C$8))+((C149/'Calculate Savings Here!'!$C$12)*'Calculate Savings Here!'!$C$10))</f>
        <v>0</v>
      </c>
      <c r="H149" s="47">
        <f>SUM('Calculate Savings Here!'!$C$6)</f>
        <v>0</v>
      </c>
      <c r="I149" s="47">
        <v>720</v>
      </c>
      <c r="J149" s="48" t="e">
        <f t="shared" si="9"/>
        <v>#DIV/0!</v>
      </c>
      <c r="K149" s="49">
        <f>SUM('Calculate Savings Here!'!$C$7)*'Calculate Savings Here!'!$C$6</f>
        <v>0</v>
      </c>
      <c r="L149" s="49"/>
      <c r="M149" s="49">
        <f>SUM(K149+L149+'Calculate Savings Here!'!$C$23)*'Calculate Savings Here!'!$C$9</f>
        <v>0</v>
      </c>
      <c r="N149" s="49">
        <f>SUM(I149/'Calculate Savings Here!'!$C$12)*'Calculate Savings Here!'!$C$10</f>
        <v>0</v>
      </c>
      <c r="O149" s="49">
        <f t="shared" si="8"/>
        <v>0</v>
      </c>
    </row>
    <row r="150" spans="3:15" ht="12.75">
      <c r="C150">
        <v>725</v>
      </c>
      <c r="D150" s="1">
        <f>C150*'Calculate Savings Here!'!$C$11</f>
        <v>304.5</v>
      </c>
      <c r="E150" s="42" t="e">
        <f aca="true" t="shared" si="10" ref="E150:E155">SUM((C150/H150)-200)</f>
        <v>#DIV/0!</v>
      </c>
      <c r="F150" s="1">
        <f>SUM((('Calculate Savings Here!'!$C$7*'Calculate Savings Here!'!$C$6)+'Calculate Savings Here!'!$C$23)*(1+('Calculate Savings Here!'!$C$9+'Calculate Savings Here!'!$C$8))+((C150/'Calculate Savings Here!'!$C$12)*'Calculate Savings Here!'!$C$10))</f>
        <v>0</v>
      </c>
      <c r="H150" s="47">
        <f>SUM('Calculate Savings Here!'!$C$6)</f>
        <v>0</v>
      </c>
      <c r="I150" s="47">
        <v>725</v>
      </c>
      <c r="J150" s="48" t="e">
        <f t="shared" si="9"/>
        <v>#DIV/0!</v>
      </c>
      <c r="K150" s="49">
        <f>SUM('Calculate Savings Here!'!$C$7)*'Calculate Savings Here!'!$C$6</f>
        <v>0</v>
      </c>
      <c r="L150" s="49"/>
      <c r="M150" s="49">
        <f>SUM(K150+L150+'Calculate Savings Here!'!$C$23)*'Calculate Savings Here!'!$C$9</f>
        <v>0</v>
      </c>
      <c r="N150" s="49">
        <f>SUM(I150/'Calculate Savings Here!'!$C$12)*'Calculate Savings Here!'!$C$10</f>
        <v>0</v>
      </c>
      <c r="O150" s="49">
        <f t="shared" si="8"/>
        <v>0</v>
      </c>
    </row>
    <row r="151" spans="3:15" ht="12.75">
      <c r="C151">
        <v>730</v>
      </c>
      <c r="D151" s="1">
        <f>C151*'Calculate Savings Here!'!$C$11</f>
        <v>306.59999999999997</v>
      </c>
      <c r="E151" s="42" t="e">
        <f t="shared" si="10"/>
        <v>#DIV/0!</v>
      </c>
      <c r="F151" s="1">
        <f>SUM((('Calculate Savings Here!'!$C$7*'Calculate Savings Here!'!$C$6)+'Calculate Savings Here!'!$C$23)*(1+('Calculate Savings Here!'!$C$9+'Calculate Savings Here!'!$C$8))+((C151/'Calculate Savings Here!'!$C$12)*'Calculate Savings Here!'!$C$10))</f>
        <v>0</v>
      </c>
      <c r="H151" s="47">
        <f>SUM('Calculate Savings Here!'!$C$6)</f>
        <v>0</v>
      </c>
      <c r="I151" s="47">
        <v>730</v>
      </c>
      <c r="J151" s="48" t="e">
        <f t="shared" si="9"/>
        <v>#DIV/0!</v>
      </c>
      <c r="K151" s="49">
        <f>SUM('Calculate Savings Here!'!$C$7)*'Calculate Savings Here!'!$C$6</f>
        <v>0</v>
      </c>
      <c r="L151" s="49"/>
      <c r="M151" s="49">
        <f>SUM(K151+L151+'Calculate Savings Here!'!$C$23)*'Calculate Savings Here!'!$C$9</f>
        <v>0</v>
      </c>
      <c r="N151" s="49">
        <f>SUM(I151/'Calculate Savings Here!'!$C$12)*'Calculate Savings Here!'!$C$10</f>
        <v>0</v>
      </c>
      <c r="O151" s="49">
        <f t="shared" si="8"/>
        <v>0</v>
      </c>
    </row>
    <row r="152" spans="3:15" ht="12.75">
      <c r="C152">
        <v>735</v>
      </c>
      <c r="D152" s="1">
        <f>C152*'Calculate Savings Here!'!$C$11</f>
        <v>308.7</v>
      </c>
      <c r="E152" s="42" t="e">
        <f t="shared" si="10"/>
        <v>#DIV/0!</v>
      </c>
      <c r="F152" s="1">
        <f>SUM((('Calculate Savings Here!'!$C$7*'Calculate Savings Here!'!$C$6)+'Calculate Savings Here!'!$C$23)*(1+('Calculate Savings Here!'!$C$9+'Calculate Savings Here!'!$C$8))+((C152/'Calculate Savings Here!'!$C$12)*'Calculate Savings Here!'!$C$10))</f>
        <v>0</v>
      </c>
      <c r="H152" s="47">
        <f>SUM('Calculate Savings Here!'!$C$6)</f>
        <v>0</v>
      </c>
      <c r="I152" s="47">
        <v>735</v>
      </c>
      <c r="J152" s="48" t="e">
        <f t="shared" si="9"/>
        <v>#DIV/0!</v>
      </c>
      <c r="K152" s="49">
        <f>SUM('Calculate Savings Here!'!$C$7)*'Calculate Savings Here!'!$C$6</f>
        <v>0</v>
      </c>
      <c r="L152" s="49"/>
      <c r="M152" s="49">
        <f>SUM(K152+L152+'Calculate Savings Here!'!$C$23)*'Calculate Savings Here!'!$C$9</f>
        <v>0</v>
      </c>
      <c r="N152" s="49">
        <f>SUM(I152/'Calculate Savings Here!'!$C$12)*'Calculate Savings Here!'!$C$10</f>
        <v>0</v>
      </c>
      <c r="O152" s="49">
        <f t="shared" si="8"/>
        <v>0</v>
      </c>
    </row>
    <row r="153" spans="3:15" ht="12.75">
      <c r="C153">
        <v>740</v>
      </c>
      <c r="D153" s="1">
        <f>C153*'Calculate Savings Here!'!$C$11</f>
        <v>310.8</v>
      </c>
      <c r="E153" s="42" t="e">
        <f t="shared" si="10"/>
        <v>#DIV/0!</v>
      </c>
      <c r="F153" s="1">
        <f>SUM((('Calculate Savings Here!'!$C$7*'Calculate Savings Here!'!$C$6)+'Calculate Savings Here!'!$C$23)*(1+('Calculate Savings Here!'!$C$9+'Calculate Savings Here!'!$C$8))+((C153/'Calculate Savings Here!'!$C$12)*'Calculate Savings Here!'!$C$10))</f>
        <v>0</v>
      </c>
      <c r="H153" s="47">
        <f>SUM('Calculate Savings Here!'!$C$6)</f>
        <v>0</v>
      </c>
      <c r="I153" s="47">
        <v>740</v>
      </c>
      <c r="J153" s="48" t="e">
        <f t="shared" si="9"/>
        <v>#DIV/0!</v>
      </c>
      <c r="K153" s="49">
        <f>SUM('Calculate Savings Here!'!$C$7)*'Calculate Savings Here!'!$C$6</f>
        <v>0</v>
      </c>
      <c r="L153" s="49"/>
      <c r="M153" s="49">
        <f>SUM(K153+L153+'Calculate Savings Here!'!$C$23)*'Calculate Savings Here!'!$C$9</f>
        <v>0</v>
      </c>
      <c r="N153" s="49">
        <f>SUM(I153/'Calculate Savings Here!'!$C$12)*'Calculate Savings Here!'!$C$10</f>
        <v>0</v>
      </c>
      <c r="O153" s="49">
        <f t="shared" si="8"/>
        <v>0</v>
      </c>
    </row>
    <row r="154" spans="3:15" ht="12.75">
      <c r="C154">
        <v>745</v>
      </c>
      <c r="D154" s="1">
        <f>C154*'Calculate Savings Here!'!$C$11</f>
        <v>312.9</v>
      </c>
      <c r="E154" s="42" t="e">
        <f t="shared" si="10"/>
        <v>#DIV/0!</v>
      </c>
      <c r="F154" s="1">
        <f>SUM((('Calculate Savings Here!'!$C$7*'Calculate Savings Here!'!$C$6)+'Calculate Savings Here!'!$C$23)*(1+('Calculate Savings Here!'!$C$9+'Calculate Savings Here!'!$C$8))+((C154/'Calculate Savings Here!'!$C$12)*'Calculate Savings Here!'!$C$10))</f>
        <v>0</v>
      </c>
      <c r="H154" s="47">
        <f>SUM('Calculate Savings Here!'!$C$6)</f>
        <v>0</v>
      </c>
      <c r="I154" s="47">
        <v>745</v>
      </c>
      <c r="J154" s="48" t="e">
        <f t="shared" si="9"/>
        <v>#DIV/0!</v>
      </c>
      <c r="K154" s="49">
        <f>SUM('Calculate Savings Here!'!$C$7)*'Calculate Savings Here!'!$C$6</f>
        <v>0</v>
      </c>
      <c r="L154" s="49"/>
      <c r="M154" s="49">
        <f>SUM(K154+L154+'Calculate Savings Here!'!$C$23)*'Calculate Savings Here!'!$C$9</f>
        <v>0</v>
      </c>
      <c r="N154" s="49">
        <f>SUM(I154/'Calculate Savings Here!'!$C$12)*'Calculate Savings Here!'!$C$10</f>
        <v>0</v>
      </c>
      <c r="O154" s="49">
        <f t="shared" si="8"/>
        <v>0</v>
      </c>
    </row>
    <row r="155" spans="3:15" ht="12.75">
      <c r="C155">
        <v>750</v>
      </c>
      <c r="D155" s="1">
        <f>C155*'Calculate Savings Here!'!$C$11</f>
        <v>315</v>
      </c>
      <c r="E155" s="42" t="e">
        <f t="shared" si="10"/>
        <v>#DIV/0!</v>
      </c>
      <c r="F155" s="1">
        <f>SUM((('Calculate Savings Here!'!$C$7*'Calculate Savings Here!'!$C$6)+'Calculate Savings Here!'!$C$23)*(1+('Calculate Savings Here!'!$C$9+'Calculate Savings Here!'!$C$8))+((C155/'Calculate Savings Here!'!$C$12)*'Calculate Savings Here!'!$C$10))</f>
        <v>0</v>
      </c>
      <c r="H155" s="47">
        <f>SUM('Calculate Savings Here!'!$C$6)</f>
        <v>0</v>
      </c>
      <c r="I155" s="47">
        <v>750</v>
      </c>
      <c r="J155" s="48" t="e">
        <f t="shared" si="9"/>
        <v>#DIV/0!</v>
      </c>
      <c r="K155" s="49">
        <f>SUM('Calculate Savings Here!'!$C$7)*'Calculate Savings Here!'!$C$6</f>
        <v>0</v>
      </c>
      <c r="L155" s="49"/>
      <c r="M155" s="49">
        <f>SUM(K155+L155+'Calculate Savings Here!'!$C$23)*'Calculate Savings Here!'!$C$9</f>
        <v>0</v>
      </c>
      <c r="N155" s="49">
        <f>SUM(I155/'Calculate Savings Here!'!$C$12)*'Calculate Savings Here!'!$C$10</f>
        <v>0</v>
      </c>
      <c r="O155" s="49">
        <f t="shared" si="8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Enterprise Trip Optimizer</dc:title>
  <dc:subject/>
  <dc:creator>Robert Mullan</dc:creator>
  <cp:keywords/>
  <dc:description/>
  <cp:lastModifiedBy>Enterprise Technology Services</cp:lastModifiedBy>
  <cp:lastPrinted>2013-08-13T21:07:48Z</cp:lastPrinted>
  <dcterms:created xsi:type="dcterms:W3CDTF">2003-08-22T13:44:17Z</dcterms:created>
  <dcterms:modified xsi:type="dcterms:W3CDTF">2014-07-07T14:20:46Z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ravelSecti">
    <vt:lpwstr>Ground Transportation</vt:lpwstr>
  </property>
  <property fmtid="{D5CDD505-2E9C-101B-9397-08002B2CF9AE}" pid="4" name="ContentTy">
    <vt:lpwstr>Document</vt:lpwstr>
  </property>
  <property fmtid="{D5CDD505-2E9C-101B-9397-08002B2CF9AE}" pid="5" name="TravelCatego">
    <vt:lpwstr>Forms</vt:lpwstr>
  </property>
</Properties>
</file>