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24226"/>
  <mc:AlternateContent xmlns:mc="http://schemas.openxmlformats.org/markup-compatibility/2006">
    <mc:Choice Requires="x15">
      <x15ac:absPath xmlns:x15ac="http://schemas.microsoft.com/office/spreadsheetml/2010/11/ac" url="R:\Special_Acct\CAFR Annual Files\FY 2025 ACFR\Closing Books\2025 Website\"/>
    </mc:Choice>
  </mc:AlternateContent>
  <xr:revisionPtr revIDLastSave="0" documentId="13_ncr:1_{59536B1A-49A4-43CF-B789-705978BFB88A}" xr6:coauthVersionLast="47" xr6:coauthVersionMax="47" xr10:uidLastSave="{00000000-0000-0000-0000-000000000000}"/>
  <bookViews>
    <workbookView xWindow="-15885" yWindow="-16320" windowWidth="29040" windowHeight="15720" tabRatio="755" xr2:uid="{8E28EF29-E9EE-4E89-9C2F-C829BBB5A7DF}"/>
  </bookViews>
  <sheets>
    <sheet name="Title Page" sheetId="1" r:id="rId1"/>
    <sheet name="Table of Contents - Part 3" sheetId="2" r:id="rId2"/>
    <sheet name="General Instructions" sheetId="82" r:id="rId3"/>
    <sheet name="63.0000 Closing Status Report-3" sheetId="83" r:id="rId4"/>
    <sheet name="Allow. for Uncol. AR &amp; Def.Inf." sheetId="40" r:id="rId5"/>
    <sheet name="122.0000 Form-Allow for Unc AR" sheetId="78" r:id="rId6"/>
    <sheet name="Accrued Interest Rec." sheetId="42" r:id="rId7"/>
    <sheet name="Capital Assets" sheetId="43" r:id="rId8"/>
    <sheet name="171.0000 Form-Capital Assets" sheetId="44" r:id="rId9"/>
    <sheet name="172.0000 Form-Cap Assets Depr." sheetId="45" r:id="rId10"/>
    <sheet name="251.0000 Form-GASB 49 Pollution" sheetId="84" r:id="rId11"/>
    <sheet name="252.0000 Form-Rollfw Poll Remed" sheetId="85" r:id="rId12"/>
    <sheet name="221.0000 Form-Emp.onMilitary Lv" sheetId="46" r:id="rId13"/>
    <sheet name="700.0000 Form-GASB 44 &amp; 48 Disc" sheetId="50" r:id="rId14"/>
    <sheet name="701.0000 Form-Pledged Revenues" sheetId="51" r:id="rId15"/>
    <sheet name="Grant-Contribution Revenue" sheetId="52" r:id="rId16"/>
    <sheet name="400.0000 Form-Capital Grants" sheetId="53" r:id="rId17"/>
    <sheet name="401.0000 Form-Unrestrict. Grant" sheetId="54" r:id="rId18"/>
    <sheet name="Commitments" sheetId="55" r:id="rId19"/>
    <sheet name="250.0000 Form-Commitments" sheetId="56" r:id="rId20"/>
    <sheet name="181.0000 Form-Lease Receivable" sheetId="86" r:id="rId21"/>
    <sheet name="271.0000 Form-Lease Liability" sheetId="87" r:id="rId22"/>
    <sheet name="703.0000 Form-PPPs and APAs" sheetId="88" r:id="rId23"/>
    <sheet name="274.0000 Form-SBITA Liability" sheetId="89" r:id="rId24"/>
  </sheets>
  <externalReferences>
    <externalReference r:id="rId25"/>
    <externalReference r:id="rId26"/>
    <externalReference r:id="rId27"/>
    <externalReference r:id="rId28"/>
    <externalReference r:id="rId29"/>
  </externalReferences>
  <definedNames>
    <definedName name="__123Graph_A" localSheetId="20" hidden="1">[1]TRSNEWS!#REF!</definedName>
    <definedName name="__123Graph_A" localSheetId="10" hidden="1">[1]TRSNEWS!#REF!</definedName>
    <definedName name="__123Graph_A" localSheetId="11" hidden="1">[1]TRSNEWS!#REF!</definedName>
    <definedName name="__123Graph_A" localSheetId="21" hidden="1">[1]TRSNEWS!#REF!</definedName>
    <definedName name="__123Graph_A" localSheetId="23" hidden="1">[1]TRSNEWS!#REF!</definedName>
    <definedName name="__123Graph_A" localSheetId="3" hidden="1">[1]TRSNEWS!#REF!</definedName>
    <definedName name="__123Graph_A" localSheetId="22" hidden="1">[1]TRSNEWS!#REF!</definedName>
    <definedName name="__123Graph_A" localSheetId="2" hidden="1">[1]TRSNEWS!#REF!</definedName>
    <definedName name="__123Graph_A" hidden="1">[1]TRSNEWS!#REF!</definedName>
    <definedName name="__123Graph_ACurrent" hidden="1">'[2]financing '!$A$245:$A$294</definedName>
    <definedName name="__123Graph_AGRAPH2" localSheetId="20" hidden="1">[3]ASSETS1!#REF!</definedName>
    <definedName name="__123Graph_AGRAPH2" localSheetId="10" hidden="1">[3]ASSETS1!#REF!</definedName>
    <definedName name="__123Graph_AGRAPH2" localSheetId="11" hidden="1">[3]ASSETS1!#REF!</definedName>
    <definedName name="__123Graph_AGRAPH2" localSheetId="21" hidden="1">[3]ASSETS1!#REF!</definedName>
    <definedName name="__123Graph_AGRAPH2" localSheetId="23" hidden="1">[3]ASSETS1!#REF!</definedName>
    <definedName name="__123Graph_AGRAPH2" localSheetId="3" hidden="1">[3]ASSETS1!#REF!</definedName>
    <definedName name="__123Graph_AGRAPH2" localSheetId="22" hidden="1">[3]ASSETS1!#REF!</definedName>
    <definedName name="__123Graph_AGRAPH2" localSheetId="2" hidden="1">[3]ASSETS1!#REF!</definedName>
    <definedName name="__123Graph_AGRAPH2" hidden="1">[3]ASSETS1!#REF!</definedName>
    <definedName name="__123Graph_B" localSheetId="20" hidden="1">[1]TRSNEWS!#REF!</definedName>
    <definedName name="__123Graph_B" localSheetId="10" hidden="1">[1]TRSNEWS!#REF!</definedName>
    <definedName name="__123Graph_B" localSheetId="11" hidden="1">[1]TRSNEWS!#REF!</definedName>
    <definedName name="__123Graph_B" localSheetId="21" hidden="1">[1]TRSNEWS!#REF!</definedName>
    <definedName name="__123Graph_B" localSheetId="23" hidden="1">[1]TRSNEWS!#REF!</definedName>
    <definedName name="__123Graph_B" localSheetId="3" hidden="1">[1]TRSNEWS!#REF!</definedName>
    <definedName name="__123Graph_B" localSheetId="22" hidden="1">[1]TRSNEWS!#REF!</definedName>
    <definedName name="__123Graph_B" hidden="1">[1]TRSNEWS!#REF!</definedName>
    <definedName name="__123Graph_BCurrent" hidden="1">'[2]financing '!$B$245:$B$294</definedName>
    <definedName name="__123Graph_BGRAPH1" hidden="1">[4]ASSETS!$B$39:$I$39</definedName>
    <definedName name="__123Graph_BGRAPH2" hidden="1">[4]ASSETS!$B$43:$I$43</definedName>
    <definedName name="__123Graph_CCurrent" hidden="1">'[2]financing '!$D$245:$D$294</definedName>
    <definedName name="__123Graph_CGRAPH1" hidden="1">[4]ASSETS!$B$40:$I$40</definedName>
    <definedName name="__123Graph_CGRAPH2" hidden="1">[4]ASSETS!$B$44:$I$44</definedName>
    <definedName name="__123Graph_DCurrent" hidden="1">'[2]financing '!$F$245:$F$294</definedName>
    <definedName name="__123Graph_X" localSheetId="20" hidden="1">[1]TRSNEWS!#REF!</definedName>
    <definedName name="__123Graph_X" localSheetId="10" hidden="1">[1]TRSNEWS!#REF!</definedName>
    <definedName name="__123Graph_X" localSheetId="11" hidden="1">[1]TRSNEWS!#REF!</definedName>
    <definedName name="__123Graph_X" localSheetId="21" hidden="1">[1]TRSNEWS!#REF!</definedName>
    <definedName name="__123Graph_X" localSheetId="23" hidden="1">[1]TRSNEWS!#REF!</definedName>
    <definedName name="__123Graph_X" localSheetId="3" hidden="1">[1]TRSNEWS!#REF!</definedName>
    <definedName name="__123Graph_X" localSheetId="22" hidden="1">[1]TRSNEWS!#REF!</definedName>
    <definedName name="__123Graph_X" localSheetId="2" hidden="1">[1]TRSNEWS!#REF!</definedName>
    <definedName name="__123Graph_X" hidden="1">[1]TRSNEWS!#REF!</definedName>
    <definedName name="__123Graph_XGRAPH1" hidden="1">[4]ASSETS!$B$4:$K$4</definedName>
    <definedName name="__123Graph_XGRAPH2" hidden="1">[4]ASSETS!$B$4:$I$4</definedName>
    <definedName name="_1__123Graph_AChart_1A" localSheetId="20" hidden="1">[3]ASSETS1!#REF!</definedName>
    <definedName name="_1__123Graph_AChart_1A" localSheetId="10" hidden="1">[3]ASSETS1!#REF!</definedName>
    <definedName name="_1__123Graph_AChart_1A" localSheetId="11" hidden="1">[3]ASSETS1!#REF!</definedName>
    <definedName name="_1__123Graph_AChart_1A" localSheetId="21" hidden="1">[3]ASSETS1!#REF!</definedName>
    <definedName name="_1__123Graph_AChart_1A" localSheetId="23" hidden="1">[3]ASSETS1!#REF!</definedName>
    <definedName name="_1__123Graph_AChart_1A" localSheetId="3" hidden="1">[3]ASSETS1!#REF!</definedName>
    <definedName name="_1__123Graph_AChart_1A" localSheetId="22" hidden="1">[3]ASSETS1!#REF!</definedName>
    <definedName name="_1__123Graph_AChart_1A" localSheetId="2" hidden="1">[3]ASSETS1!#REF!</definedName>
    <definedName name="_1__123Graph_AChart_1A" hidden="1">[3]ASSETS1!#REF!</definedName>
    <definedName name="_2__123Graph_CChart_1A" localSheetId="20" hidden="1">[3]ASSETS1!#REF!</definedName>
    <definedName name="_2__123Graph_CChart_1A" localSheetId="10" hidden="1">[3]ASSETS1!#REF!</definedName>
    <definedName name="_2__123Graph_CChart_1A" localSheetId="11" hidden="1">[3]ASSETS1!#REF!</definedName>
    <definedName name="_2__123Graph_CChart_1A" localSheetId="21" hidden="1">[3]ASSETS1!#REF!</definedName>
    <definedName name="_2__123Graph_CChart_1A" localSheetId="23" hidden="1">[3]ASSETS1!#REF!</definedName>
    <definedName name="_2__123Graph_CChart_1A" localSheetId="3" hidden="1">[3]ASSETS1!#REF!</definedName>
    <definedName name="_2__123Graph_CChart_1A" localSheetId="22" hidden="1">[3]ASSETS1!#REF!</definedName>
    <definedName name="_2__123Graph_CChart_1A" hidden="1">[3]ASSETS1!#REF!</definedName>
    <definedName name="_Fill" localSheetId="20" hidden="1">#REF!</definedName>
    <definedName name="_Fill" localSheetId="10" hidden="1">#REF!</definedName>
    <definedName name="_Fill" localSheetId="11" hidden="1">#REF!</definedName>
    <definedName name="_Fill" localSheetId="21" hidden="1">#REF!</definedName>
    <definedName name="_Fill" localSheetId="23" hidden="1">#REF!</definedName>
    <definedName name="_Fill" localSheetId="3" hidden="1">#REF!</definedName>
    <definedName name="_Fill" localSheetId="22" hidden="1">#REF!</definedName>
    <definedName name="_Fill" hidden="1">#REF!</definedName>
    <definedName name="_xlnm._FilterDatabase" localSheetId="6" hidden="1">'Accrued Interest Rec.'!$A$1</definedName>
    <definedName name="_Key1" localSheetId="20" hidden="1">#REF!</definedName>
    <definedName name="_Key1" localSheetId="21" hidden="1">#REF!</definedName>
    <definedName name="_Key1" localSheetId="23" hidden="1">#REF!</definedName>
    <definedName name="_Key1" localSheetId="3" hidden="1">#REF!</definedName>
    <definedName name="_Key1" localSheetId="22" hidden="1">#REF!</definedName>
    <definedName name="_Key1" localSheetId="2" hidden="1">#REF!</definedName>
    <definedName name="_Key1" hidden="1">#REF!</definedName>
    <definedName name="_Order1" hidden="1">0</definedName>
    <definedName name="_Sort" localSheetId="20" hidden="1">#REF!</definedName>
    <definedName name="_Sort" localSheetId="10" hidden="1">#REF!</definedName>
    <definedName name="_Sort" localSheetId="11" hidden="1">#REF!</definedName>
    <definedName name="_Sort" localSheetId="21" hidden="1">#REF!</definedName>
    <definedName name="_Sort" localSheetId="23" hidden="1">#REF!</definedName>
    <definedName name="_Sort" localSheetId="3" hidden="1">#REF!</definedName>
    <definedName name="_Sort" localSheetId="22" hidden="1">#REF!</definedName>
    <definedName name="_Sort" localSheetId="2" hidden="1">#REF!</definedName>
    <definedName name="_Sort" hidden="1">#REF!</definedName>
    <definedName name="CCRC" localSheetId="20" hidden="1">{#N/A,#N/A,TRUE,"EXHC"}</definedName>
    <definedName name="CCRC" localSheetId="10" hidden="1">{#N/A,#N/A,TRUE,"EXHC"}</definedName>
    <definedName name="CCRC" localSheetId="11" hidden="1">{#N/A,#N/A,TRUE,"EXHC"}</definedName>
    <definedName name="CCRC" localSheetId="21" hidden="1">{#N/A,#N/A,TRUE,"EXHC"}</definedName>
    <definedName name="CCRC" localSheetId="23" hidden="1">{#N/A,#N/A,TRUE,"EXHC"}</definedName>
    <definedName name="CCRC" localSheetId="3" hidden="1">{#N/A,#N/A,TRUE,"EXHC"}</definedName>
    <definedName name="CCRC" localSheetId="22" hidden="1">{#N/A,#N/A,TRUE,"EXHC"}</definedName>
    <definedName name="CCRC" localSheetId="2" hidden="1">{#N/A,#N/A,TRUE,"EXHC"}</definedName>
    <definedName name="CCRC" hidden="1">{#N/A,#N/A,TRUE,"EXHC"}</definedName>
    <definedName name="DATA1" localSheetId="10">#REF!</definedName>
    <definedName name="DATA1" localSheetId="11">#REF!</definedName>
    <definedName name="DATA1" localSheetId="3">#REF!</definedName>
    <definedName name="DATA1" localSheetId="22">#REF!</definedName>
    <definedName name="DATA1" localSheetId="2">#REF!</definedName>
    <definedName name="DATA1">#REF!</definedName>
    <definedName name="ddd" localSheetId="5">#REF!</definedName>
    <definedName name="ddd" localSheetId="20">#REF!</definedName>
    <definedName name="ddd" localSheetId="10">#REF!</definedName>
    <definedName name="ddd" localSheetId="21">#REF!</definedName>
    <definedName name="ddd" localSheetId="23">#REF!</definedName>
    <definedName name="ddd" localSheetId="3">#REF!</definedName>
    <definedName name="ddd" localSheetId="22">#REF!</definedName>
    <definedName name="ddd">#REF!</definedName>
    <definedName name="dddd" localSheetId="20">#REF!</definedName>
    <definedName name="dddd" localSheetId="10">#REF!</definedName>
    <definedName name="dddd" localSheetId="21">#REF!</definedName>
    <definedName name="dddd" localSheetId="23">#REF!</definedName>
    <definedName name="dddd" localSheetId="3">#REF!</definedName>
    <definedName name="dddd" localSheetId="22">#REF!</definedName>
    <definedName name="dddd">#REF!</definedName>
    <definedName name="f" hidden="1">#REF!</definedName>
    <definedName name="Fund_Type" localSheetId="20">#N/A</definedName>
    <definedName name="Fund_Type" localSheetId="10">#REF!</definedName>
    <definedName name="Fund_Type" localSheetId="11">#REF!</definedName>
    <definedName name="Fund_Type" localSheetId="21">#N/A</definedName>
    <definedName name="Fund_Type" localSheetId="23">#N/A</definedName>
    <definedName name="Fund_Type" localSheetId="3">#REF!</definedName>
    <definedName name="Fund_Type" localSheetId="2">#REF!</definedName>
    <definedName name="Fund_Type">#REF!</definedName>
    <definedName name="Fundtype" localSheetId="5">#REF!</definedName>
    <definedName name="Fundtype" localSheetId="20">#REF!</definedName>
    <definedName name="Fundtype" localSheetId="10">#REF!</definedName>
    <definedName name="Fundtype" localSheetId="21">#REF!</definedName>
    <definedName name="Fundtype" localSheetId="23">#REF!</definedName>
    <definedName name="Fundtype" localSheetId="3">#REF!</definedName>
    <definedName name="Fundtype">#REF!</definedName>
    <definedName name="outcome">'[5]Form 10 - Claims &amp; Judgments'!$E$56:$E$59</definedName>
    <definedName name="p">'[5]Form 10 - Claims &amp; Judgments'!$E$56:$E$59</definedName>
    <definedName name="_xlnm.Print_Area" localSheetId="8">'171.0000 Form-Capital Assets'!$A$1:$O$46</definedName>
    <definedName name="_xlnm.Print_Area" localSheetId="9">'172.0000 Form-Cap Assets Depr.'!$A$1:$O$42</definedName>
    <definedName name="_xlnm.Print_Area" localSheetId="16">'400.0000 Form-Capital Grants'!$A$1:$K$41</definedName>
    <definedName name="_xlnm.Print_Area" localSheetId="3">'63.0000 Closing Status Report-3'!$A$1:$O$284</definedName>
    <definedName name="_xlnm.Print_Area" localSheetId="14">'701.0000 Form-Pledged Revenues'!$A$1:$K$43</definedName>
    <definedName name="_xlnm.Print_Titles" localSheetId="20">'181.0000 Form-Lease Receivable'!$3:$12</definedName>
    <definedName name="_xlnm.Print_Titles" localSheetId="12">'221.0000 Form-Emp.onMilitary Lv'!$1:$11</definedName>
    <definedName name="_xlnm.Print_Titles" localSheetId="10">'251.0000 Form-GASB 49 Pollution'!$1:$11</definedName>
    <definedName name="_xlnm.Print_Titles" localSheetId="21">'271.0000 Form-Lease Liability'!$12:$12</definedName>
    <definedName name="_xlnm.Print_Titles" localSheetId="23">'274.0000 Form-SBITA Liability'!$12:$12</definedName>
    <definedName name="_xlnm.Print_Titles" localSheetId="3">'63.0000 Closing Status Report-3'!$1:$5</definedName>
    <definedName name="_xlnm.Print_Titles" localSheetId="22">'703.0000 Form-PPPs and APAs'!$1:$11</definedName>
    <definedName name="_xlnm.Print_Titles" localSheetId="7">'Capital Assets'!$1:$11</definedName>
    <definedName name="_xlnm.Print_Titles" localSheetId="2">'General Instructions'!$1:$11</definedName>
    <definedName name="_xlnm.Print_Titles" localSheetId="15">'Grant-Contribution Revenue'!$1:$11</definedName>
    <definedName name="_xlnm.Print_Titles" localSheetId="1">'Table of Contents - Part 3'!$1:$11</definedName>
    <definedName name="qwer" localSheetId="20"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10"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11"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21"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23"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3"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22"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2"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recorded" localSheetId="5">#REF!</definedName>
    <definedName name="recorded" localSheetId="20">#REF!</definedName>
    <definedName name="recorded" localSheetId="10">#REF!</definedName>
    <definedName name="recorded" localSheetId="11">#REF!</definedName>
    <definedName name="recorded" localSheetId="21">#REF!</definedName>
    <definedName name="recorded" localSheetId="23">#REF!</definedName>
    <definedName name="recorded" localSheetId="3">#REF!</definedName>
    <definedName name="recorded" localSheetId="22">#REF!</definedName>
    <definedName name="recorded" localSheetId="2">#REF!</definedName>
    <definedName name="recorded">#REF!</definedName>
    <definedName name="Restricted_or_unrestricted?" localSheetId="20">#REF!</definedName>
    <definedName name="Restricted_or_unrestricted?" localSheetId="21">#REF!</definedName>
    <definedName name="Restricted_or_unrestricted?" localSheetId="23">#REF!</definedName>
    <definedName name="Restricted_or_unrestricted?" localSheetId="22">#REF!</definedName>
    <definedName name="Restricted_or_unrestricted?">#REF!</definedName>
    <definedName name="sadf" localSheetId="20"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10"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11"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21"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23"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3"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2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s" localSheetId="20" hidden="1">{#N/A,#N/A,FALSE,"Financing";#N/A,#N/A,FALSE,"PBO - input";#N/A,#N/A,FALSE,"PBO results";#N/A,#N/A,FALSE,"Valuation Assets";#N/A,#N/A,FALSE,"Reconciliation";#N/A,#N/A,FALSE,"Gain-Loss Derivation";#N/A,#N/A,FALSE,"Gain-Loss by Source"}</definedName>
    <definedName name="ss" localSheetId="10" hidden="1">{#N/A,#N/A,FALSE,"Financing";#N/A,#N/A,FALSE,"PBO - input";#N/A,#N/A,FALSE,"PBO results";#N/A,#N/A,FALSE,"Valuation Assets";#N/A,#N/A,FALSE,"Reconciliation";#N/A,#N/A,FALSE,"Gain-Loss Derivation";#N/A,#N/A,FALSE,"Gain-Loss by Source"}</definedName>
    <definedName name="ss" localSheetId="11" hidden="1">{#N/A,#N/A,FALSE,"Financing";#N/A,#N/A,FALSE,"PBO - input";#N/A,#N/A,FALSE,"PBO results";#N/A,#N/A,FALSE,"Valuation Assets";#N/A,#N/A,FALSE,"Reconciliation";#N/A,#N/A,FALSE,"Gain-Loss Derivation";#N/A,#N/A,FALSE,"Gain-Loss by Source"}</definedName>
    <definedName name="ss" localSheetId="21" hidden="1">{#N/A,#N/A,FALSE,"Financing";#N/A,#N/A,FALSE,"PBO - input";#N/A,#N/A,FALSE,"PBO results";#N/A,#N/A,FALSE,"Valuation Assets";#N/A,#N/A,FALSE,"Reconciliation";#N/A,#N/A,FALSE,"Gain-Loss Derivation";#N/A,#N/A,FALSE,"Gain-Loss by Source"}</definedName>
    <definedName name="ss" localSheetId="23" hidden="1">{#N/A,#N/A,FALSE,"Financing";#N/A,#N/A,FALSE,"PBO - input";#N/A,#N/A,FALSE,"PBO results";#N/A,#N/A,FALSE,"Valuation Assets";#N/A,#N/A,FALSE,"Reconciliation";#N/A,#N/A,FALSE,"Gain-Loss Derivation";#N/A,#N/A,FALSE,"Gain-Loss by Source"}</definedName>
    <definedName name="ss" localSheetId="3" hidden="1">{#N/A,#N/A,FALSE,"Financing";#N/A,#N/A,FALSE,"PBO - input";#N/A,#N/A,FALSE,"PBO results";#N/A,#N/A,FALSE,"Valuation Assets";#N/A,#N/A,FALSE,"Reconciliation";#N/A,#N/A,FALSE,"Gain-Loss Derivation";#N/A,#N/A,FALSE,"Gain-Loss by Source"}</definedName>
    <definedName name="ss" localSheetId="22" hidden="1">{#N/A,#N/A,FALSE,"Financing";#N/A,#N/A,FALSE,"PBO - input";#N/A,#N/A,FALSE,"PBO results";#N/A,#N/A,FALSE,"Valuation Assets";#N/A,#N/A,FALSE,"Reconciliation";#N/A,#N/A,FALSE,"Gain-Loss Derivation";#N/A,#N/A,FALSE,"Gain-Loss by Source"}</definedName>
    <definedName name="ss" localSheetId="2" hidden="1">{#N/A,#N/A,FALSE,"Financing";#N/A,#N/A,FALSE,"PBO - input";#N/A,#N/A,FALSE,"PBO results";#N/A,#N/A,FALSE,"Valuation Assets";#N/A,#N/A,FALSE,"Reconciliation";#N/A,#N/A,FALSE,"Gain-Loss Derivation";#N/A,#N/A,FALSE,"Gain-Loss by Source"}</definedName>
    <definedName name="ss" hidden="1">{#N/A,#N/A,FALSE,"Financing";#N/A,#N/A,FALSE,"PBO - input";#N/A,#N/A,FALSE,"PBO results";#N/A,#N/A,FALSE,"Valuation Assets";#N/A,#N/A,FALSE,"Reconciliation";#N/A,#N/A,FALSE,"Gain-Loss Derivation";#N/A,#N/A,FALSE,"Gain-Loss by Source"}</definedName>
    <definedName name="type" localSheetId="5">#REF!</definedName>
    <definedName name="type" localSheetId="20">#REF!</definedName>
    <definedName name="type" localSheetId="10">#REF!</definedName>
    <definedName name="type" localSheetId="21">#REF!</definedName>
    <definedName name="type" localSheetId="23">#REF!</definedName>
    <definedName name="type" localSheetId="3">#REF!</definedName>
    <definedName name="type" localSheetId="22">#REF!</definedName>
    <definedName name="type">#REF!</definedName>
    <definedName name="wrn.ACTIVE._.LIABILITIES._.SUMMARY." localSheetId="20" hidden="1">{#N/A,#N/A,FALSE,"ACTIVE LIABILITIES"}</definedName>
    <definedName name="wrn.ACTIVE._.LIABILITIES._.SUMMARY." localSheetId="10" hidden="1">{#N/A,#N/A,FALSE,"ACTIVE LIABILITIES"}</definedName>
    <definedName name="wrn.ACTIVE._.LIABILITIES._.SUMMARY." localSheetId="11" hidden="1">{#N/A,#N/A,FALSE,"ACTIVE LIABILITIES"}</definedName>
    <definedName name="wrn.ACTIVE._.LIABILITIES._.SUMMARY." localSheetId="21" hidden="1">{#N/A,#N/A,FALSE,"ACTIVE LIABILITIES"}</definedName>
    <definedName name="wrn.ACTIVE._.LIABILITIES._.SUMMARY." localSheetId="23" hidden="1">{#N/A,#N/A,FALSE,"ACTIVE LIABILITIES"}</definedName>
    <definedName name="wrn.ACTIVE._.LIABILITIES._.SUMMARY." localSheetId="3" hidden="1">{#N/A,#N/A,FALSE,"ACTIVE LIABILITIES"}</definedName>
    <definedName name="wrn.ACTIVE._.LIABILITIES._.SUMMARY." localSheetId="22" hidden="1">{#N/A,#N/A,FALSE,"ACTIVE LIABILITIES"}</definedName>
    <definedName name="wrn.ACTIVE._.LIABILITIES._.SUMMARY." localSheetId="2" hidden="1">{#N/A,#N/A,FALSE,"ACTIVE LIABILITIES"}</definedName>
    <definedName name="wrn.ACTIVE._.LIABILITIES._.SUMMARY." hidden="1">{#N/A,#N/A,FALSE,"ACTIVE LIABILITIES"}</definedName>
    <definedName name="wrn.ACTUARIAL._.GAIN._.LOSS." localSheetId="20" hidden="1">{#N/A,#N/A,FALSE,"ACTUARIAL GAIN LOSS"}</definedName>
    <definedName name="wrn.ACTUARIAL._.GAIN._.LOSS." localSheetId="10" hidden="1">{#N/A,#N/A,FALSE,"ACTUARIAL GAIN LOSS"}</definedName>
    <definedName name="wrn.ACTUARIAL._.GAIN._.LOSS." localSheetId="11" hidden="1">{#N/A,#N/A,FALSE,"ACTUARIAL GAIN LOSS"}</definedName>
    <definedName name="wrn.ACTUARIAL._.GAIN._.LOSS." localSheetId="21" hidden="1">{#N/A,#N/A,FALSE,"ACTUARIAL GAIN LOSS"}</definedName>
    <definedName name="wrn.ACTUARIAL._.GAIN._.LOSS." localSheetId="23" hidden="1">{#N/A,#N/A,FALSE,"ACTUARIAL GAIN LOSS"}</definedName>
    <definedName name="wrn.ACTUARIAL._.GAIN._.LOSS." localSheetId="3" hidden="1">{#N/A,#N/A,FALSE,"ACTUARIAL GAIN LOSS"}</definedName>
    <definedName name="wrn.ACTUARIAL._.GAIN._.LOSS." localSheetId="22" hidden="1">{#N/A,#N/A,FALSE,"ACTUARIAL GAIN LOSS"}</definedName>
    <definedName name="wrn.ACTUARIAL._.GAIN._.LOSS." localSheetId="2" hidden="1">{#N/A,#N/A,FALSE,"ACTUARIAL GAIN LOSS"}</definedName>
    <definedName name="wrn.ACTUARIAL._.GAIN._.LOSS." hidden="1">{#N/A,#N/A,FALSE,"ACTUARIAL GAIN LOSS"}</definedName>
    <definedName name="wrn.all." localSheetId="20" hidden="1">{#N/A,#N/A,FALSE,"Fin";#N/A,#N/A,FALSE,"Amort"}</definedName>
    <definedName name="wrn.all." localSheetId="10" hidden="1">{#N/A,#N/A,FALSE,"Fin";#N/A,#N/A,FALSE,"Amort"}</definedName>
    <definedName name="wrn.all." localSheetId="11" hidden="1">{#N/A,#N/A,FALSE,"Fin";#N/A,#N/A,FALSE,"Amort"}</definedName>
    <definedName name="wrn.all." localSheetId="21" hidden="1">{#N/A,#N/A,FALSE,"Fin";#N/A,#N/A,FALSE,"Amort"}</definedName>
    <definedName name="wrn.all." localSheetId="23" hidden="1">{#N/A,#N/A,FALSE,"Fin";#N/A,#N/A,FALSE,"Amort"}</definedName>
    <definedName name="wrn.all." localSheetId="3" hidden="1">{#N/A,#N/A,FALSE,"Fin";#N/A,#N/A,FALSE,"Amort"}</definedName>
    <definedName name="wrn.all." localSheetId="22" hidden="1">{#N/A,#N/A,FALSE,"Fin";#N/A,#N/A,FALSE,"Amort"}</definedName>
    <definedName name="wrn.all." localSheetId="2" hidden="1">{#N/A,#N/A,FALSE,"Fin";#N/A,#N/A,FALSE,"Amort"}</definedName>
    <definedName name="wrn.all." hidden="1">{#N/A,#N/A,FALSE,"Fin";#N/A,#N/A,FALSE,"Amort"}</definedName>
    <definedName name="wrn.ASSETS." localSheetId="20" hidden="1">{"page1",#N/A,FALSE,"93ASSOTH";"page2",#N/A,FALSE,"93ASSOTH";"page3",#N/A,FALSE,"93ASSOTH";"page4",#N/A,FALSE,"93ASSOTH";"page5",#N/A,FALSE,"93ASSOTH"}</definedName>
    <definedName name="wrn.ASSETS." localSheetId="10" hidden="1">{"page1",#N/A,FALSE,"93ASSOTH";"page2",#N/A,FALSE,"93ASSOTH";"page3",#N/A,FALSE,"93ASSOTH";"page4",#N/A,FALSE,"93ASSOTH";"page5",#N/A,FALSE,"93ASSOTH"}</definedName>
    <definedName name="wrn.ASSETS." localSheetId="11" hidden="1">{"page1",#N/A,FALSE,"93ASSOTH";"page2",#N/A,FALSE,"93ASSOTH";"page3",#N/A,FALSE,"93ASSOTH";"page4",#N/A,FALSE,"93ASSOTH";"page5",#N/A,FALSE,"93ASSOTH"}</definedName>
    <definedName name="wrn.ASSETS." localSheetId="21" hidden="1">{"page1",#N/A,FALSE,"93ASSOTH";"page2",#N/A,FALSE,"93ASSOTH";"page3",#N/A,FALSE,"93ASSOTH";"page4",#N/A,FALSE,"93ASSOTH";"page5",#N/A,FALSE,"93ASSOTH"}</definedName>
    <definedName name="wrn.ASSETS." localSheetId="23" hidden="1">{"page1",#N/A,FALSE,"93ASSOTH";"page2",#N/A,FALSE,"93ASSOTH";"page3",#N/A,FALSE,"93ASSOTH";"page4",#N/A,FALSE,"93ASSOTH";"page5",#N/A,FALSE,"93ASSOTH"}</definedName>
    <definedName name="wrn.ASSETS." localSheetId="3" hidden="1">{"page1",#N/A,FALSE,"93ASSOTH";"page2",#N/A,FALSE,"93ASSOTH";"page3",#N/A,FALSE,"93ASSOTH";"page4",#N/A,FALSE,"93ASSOTH";"page5",#N/A,FALSE,"93ASSOTH"}</definedName>
    <definedName name="wrn.ASSETS." localSheetId="22" hidden="1">{"page1",#N/A,FALSE,"93ASSOTH";"page2",#N/A,FALSE,"93ASSOTH";"page3",#N/A,FALSE,"93ASSOTH";"page4",#N/A,FALSE,"93ASSOTH";"page5",#N/A,FALSE,"93ASSOTH"}</definedName>
    <definedName name="wrn.ASSETS." localSheetId="2" hidden="1">{"page1",#N/A,FALSE,"93ASSOTH";"page2",#N/A,FALSE,"93ASSOTH";"page3",#N/A,FALSE,"93ASSOTH";"page4",#N/A,FALSE,"93ASSOTH";"page5",#N/A,FALSE,"93ASSOTH"}</definedName>
    <definedName name="wrn.ASSETS." hidden="1">{"page1",#N/A,FALSE,"93ASSOTH";"page2",#N/A,FALSE,"93ASSOTH";"page3",#N/A,FALSE,"93ASSOTH";"page4",#N/A,FALSE,"93ASSOTH";"page5",#N/A,FALSE,"93ASSOTH"}</definedName>
    <definedName name="wrn.assets.bun." localSheetId="20" hidden="1">{"PAGE1",#N/A,FALSE,"assets.bun";"PAGE2",#N/A,FALSE,"assets.bun";"PAGE3",#N/A,FALSE,"assets.bun"}</definedName>
    <definedName name="wrn.assets.bun." localSheetId="10" hidden="1">{"PAGE1",#N/A,FALSE,"assets.bun";"PAGE2",#N/A,FALSE,"assets.bun";"PAGE3",#N/A,FALSE,"assets.bun"}</definedName>
    <definedName name="wrn.assets.bun." localSheetId="11" hidden="1">{"PAGE1",#N/A,FALSE,"assets.bun";"PAGE2",#N/A,FALSE,"assets.bun";"PAGE3",#N/A,FALSE,"assets.bun"}</definedName>
    <definedName name="wrn.assets.bun." localSheetId="21" hidden="1">{"PAGE1",#N/A,FALSE,"assets.bun";"PAGE2",#N/A,FALSE,"assets.bun";"PAGE3",#N/A,FALSE,"assets.bun"}</definedName>
    <definedName name="wrn.assets.bun." localSheetId="23" hidden="1">{"PAGE1",#N/A,FALSE,"assets.bun";"PAGE2",#N/A,FALSE,"assets.bun";"PAGE3",#N/A,FALSE,"assets.bun"}</definedName>
    <definedName name="wrn.assets.bun." localSheetId="3" hidden="1">{"PAGE1",#N/A,FALSE,"assets.bun";"PAGE2",#N/A,FALSE,"assets.bun";"PAGE3",#N/A,FALSE,"assets.bun"}</definedName>
    <definedName name="wrn.assets.bun." localSheetId="22" hidden="1">{"PAGE1",#N/A,FALSE,"assets.bun";"PAGE2",#N/A,FALSE,"assets.bun";"PAGE3",#N/A,FALSE,"assets.bun"}</definedName>
    <definedName name="wrn.assets.bun." localSheetId="2" hidden="1">{"PAGE1",#N/A,FALSE,"assets.bun";"PAGE2",#N/A,FALSE,"assets.bun";"PAGE3",#N/A,FALSE,"assets.bun"}</definedName>
    <definedName name="wrn.assets.bun." hidden="1">{"PAGE1",#N/A,FALSE,"assets.bun";"PAGE2",#N/A,FALSE,"assets.bun";"PAGE3",#N/A,FALSE,"assets.bun"}</definedName>
    <definedName name="wrn.assets.eva." localSheetId="20" hidden="1">{"PAGE1",#N/A,FALSE,"assets.eva";"PAGE2",#N/A,FALSE,"assets.eva";"PAGE3",#N/A,FALSE,"assets.eva"}</definedName>
    <definedName name="wrn.assets.eva." localSheetId="10" hidden="1">{"PAGE1",#N/A,FALSE,"assets.eva";"PAGE2",#N/A,FALSE,"assets.eva";"PAGE3",#N/A,FALSE,"assets.eva"}</definedName>
    <definedName name="wrn.assets.eva." localSheetId="11" hidden="1">{"PAGE1",#N/A,FALSE,"assets.eva";"PAGE2",#N/A,FALSE,"assets.eva";"PAGE3",#N/A,FALSE,"assets.eva"}</definedName>
    <definedName name="wrn.assets.eva." localSheetId="21" hidden="1">{"PAGE1",#N/A,FALSE,"assets.eva";"PAGE2",#N/A,FALSE,"assets.eva";"PAGE3",#N/A,FALSE,"assets.eva"}</definedName>
    <definedName name="wrn.assets.eva." localSheetId="23" hidden="1">{"PAGE1",#N/A,FALSE,"assets.eva";"PAGE2",#N/A,FALSE,"assets.eva";"PAGE3",#N/A,FALSE,"assets.eva"}</definedName>
    <definedName name="wrn.assets.eva." localSheetId="3" hidden="1">{"PAGE1",#N/A,FALSE,"assets.eva";"PAGE2",#N/A,FALSE,"assets.eva";"PAGE3",#N/A,FALSE,"assets.eva"}</definedName>
    <definedName name="wrn.assets.eva." localSheetId="22" hidden="1">{"PAGE1",#N/A,FALSE,"assets.eva";"PAGE2",#N/A,FALSE,"assets.eva";"PAGE3",#N/A,FALSE,"assets.eva"}</definedName>
    <definedName name="wrn.assets.eva." localSheetId="2" hidden="1">{"PAGE1",#N/A,FALSE,"assets.eva";"PAGE2",#N/A,FALSE,"assets.eva";"PAGE3",#N/A,FALSE,"assets.eva"}</definedName>
    <definedName name="wrn.assets.eva." hidden="1">{"PAGE1",#N/A,FALSE,"assets.eva";"PAGE2",#N/A,FALSE,"assets.eva";"PAGE3",#N/A,FALSE,"assets.eva"}</definedName>
    <definedName name="wrn.assets.loc." localSheetId="20" hidden="1">{"PAGE1",#N/A,FALSE,"assets.loc";"PAGE2",#N/A,FALSE,"assets.loc";"PAGE3",#N/A,FALSE,"assets.loc"}</definedName>
    <definedName name="wrn.assets.loc." localSheetId="10" hidden="1">{"PAGE1",#N/A,FALSE,"assets.loc";"PAGE2",#N/A,FALSE,"assets.loc";"PAGE3",#N/A,FALSE,"assets.loc"}</definedName>
    <definedName name="wrn.assets.loc." localSheetId="11" hidden="1">{"PAGE1",#N/A,FALSE,"assets.loc";"PAGE2",#N/A,FALSE,"assets.loc";"PAGE3",#N/A,FALSE,"assets.loc"}</definedName>
    <definedName name="wrn.assets.loc." localSheetId="21" hidden="1">{"PAGE1",#N/A,FALSE,"assets.loc";"PAGE2",#N/A,FALSE,"assets.loc";"PAGE3",#N/A,FALSE,"assets.loc"}</definedName>
    <definedName name="wrn.assets.loc." localSheetId="23" hidden="1">{"PAGE1",#N/A,FALSE,"assets.loc";"PAGE2",#N/A,FALSE,"assets.loc";"PAGE3",#N/A,FALSE,"assets.loc"}</definedName>
    <definedName name="wrn.assets.loc." localSheetId="3" hidden="1">{"PAGE1",#N/A,FALSE,"assets.loc";"PAGE2",#N/A,FALSE,"assets.loc";"PAGE3",#N/A,FALSE,"assets.loc"}</definedName>
    <definedName name="wrn.assets.loc." localSheetId="22" hidden="1">{"PAGE1",#N/A,FALSE,"assets.loc";"PAGE2",#N/A,FALSE,"assets.loc";"PAGE3",#N/A,FALSE,"assets.loc"}</definedName>
    <definedName name="wrn.assets.loc." localSheetId="2" hidden="1">{"PAGE1",#N/A,FALSE,"assets.loc";"PAGE2",#N/A,FALSE,"assets.loc";"PAGE3",#N/A,FALSE,"assets.loc"}</definedName>
    <definedName name="wrn.assets.loc." hidden="1">{"PAGE1",#N/A,FALSE,"assets.loc";"PAGE2",#N/A,FALSE,"assets.loc";"PAGE3",#N/A,FALSE,"assets.loc"}</definedName>
    <definedName name="wrn.assets.non." localSheetId="20" hidden="1">{"PAGE1",#N/A,FALSE,"assets.non";"PAGE2",#N/A,FALSE,"assets.non";"PAGE3",#N/A,FALSE,"assets.non"}</definedName>
    <definedName name="wrn.assets.non." localSheetId="10" hidden="1">{"PAGE1",#N/A,FALSE,"assets.non";"PAGE2",#N/A,FALSE,"assets.non";"PAGE3",#N/A,FALSE,"assets.non"}</definedName>
    <definedName name="wrn.assets.non." localSheetId="11" hidden="1">{"PAGE1",#N/A,FALSE,"assets.non";"PAGE2",#N/A,FALSE,"assets.non";"PAGE3",#N/A,FALSE,"assets.non"}</definedName>
    <definedName name="wrn.assets.non." localSheetId="21" hidden="1">{"PAGE1",#N/A,FALSE,"assets.non";"PAGE2",#N/A,FALSE,"assets.non";"PAGE3",#N/A,FALSE,"assets.non"}</definedName>
    <definedName name="wrn.assets.non." localSheetId="23" hidden="1">{"PAGE1",#N/A,FALSE,"assets.non";"PAGE2",#N/A,FALSE,"assets.non";"PAGE3",#N/A,FALSE,"assets.non"}</definedName>
    <definedName name="wrn.assets.non." localSheetId="3" hidden="1">{"PAGE1",#N/A,FALSE,"assets.non";"PAGE2",#N/A,FALSE,"assets.non";"PAGE3",#N/A,FALSE,"assets.non"}</definedName>
    <definedName name="wrn.assets.non." localSheetId="22" hidden="1">{"PAGE1",#N/A,FALSE,"assets.non";"PAGE2",#N/A,FALSE,"assets.non";"PAGE3",#N/A,FALSE,"assets.non"}</definedName>
    <definedName name="wrn.assets.non." localSheetId="2" hidden="1">{"PAGE1",#N/A,FALSE,"assets.non";"PAGE2",#N/A,FALSE,"assets.non";"PAGE3",#N/A,FALSE,"assets.non"}</definedName>
    <definedName name="wrn.assets.non." hidden="1">{"PAGE1",#N/A,FALSE,"assets.non";"PAGE2",#N/A,FALSE,"assets.non";"PAGE3",#N/A,FALSE,"assets.non"}</definedName>
    <definedName name="wrn.assets.sal." localSheetId="20" hidden="1">{"PAGE1",#N/A,FALSE,"assets.sal";"PAGE2",#N/A,FALSE,"assets.sal";"PAGE3",#N/A,FALSE,"assets.sal"}</definedName>
    <definedName name="wrn.assets.sal." localSheetId="10" hidden="1">{"PAGE1",#N/A,FALSE,"assets.sal";"PAGE2",#N/A,FALSE,"assets.sal";"PAGE3",#N/A,FALSE,"assets.sal"}</definedName>
    <definedName name="wrn.assets.sal." localSheetId="11" hidden="1">{"PAGE1",#N/A,FALSE,"assets.sal";"PAGE2",#N/A,FALSE,"assets.sal";"PAGE3",#N/A,FALSE,"assets.sal"}</definedName>
    <definedName name="wrn.assets.sal." localSheetId="21" hidden="1">{"PAGE1",#N/A,FALSE,"assets.sal";"PAGE2",#N/A,FALSE,"assets.sal";"PAGE3",#N/A,FALSE,"assets.sal"}</definedName>
    <definedName name="wrn.assets.sal." localSheetId="23" hidden="1">{"PAGE1",#N/A,FALSE,"assets.sal";"PAGE2",#N/A,FALSE,"assets.sal";"PAGE3",#N/A,FALSE,"assets.sal"}</definedName>
    <definedName name="wrn.assets.sal." localSheetId="3" hidden="1">{"PAGE1",#N/A,FALSE,"assets.sal";"PAGE2",#N/A,FALSE,"assets.sal";"PAGE3",#N/A,FALSE,"assets.sal"}</definedName>
    <definedName name="wrn.assets.sal." localSheetId="22" hidden="1">{"PAGE1",#N/A,FALSE,"assets.sal";"PAGE2",#N/A,FALSE,"assets.sal";"PAGE3",#N/A,FALSE,"assets.sal"}</definedName>
    <definedName name="wrn.assets.sal." localSheetId="2" hidden="1">{"PAGE1",#N/A,FALSE,"assets.sal";"PAGE2",#N/A,FALSE,"assets.sal";"PAGE3",#N/A,FALSE,"assets.sal"}</definedName>
    <definedName name="wrn.assets.sal." hidden="1">{"PAGE1",#N/A,FALSE,"assets.sal";"PAGE2",#N/A,FALSE,"assets.sal";"PAGE3",#N/A,FALSE,"assets.sal"}</definedName>
    <definedName name="wrn.AVA." localSheetId="20" hidden="1">{"tabl10",#N/A,FALSE,"AVA";"table9",#N/A,FALSE,"AVA";"Value",#N/A,FALSE,"AVA";"excess",#N/A,FALSE,"AVA"}</definedName>
    <definedName name="wrn.AVA." localSheetId="10" hidden="1">{"tabl10",#N/A,FALSE,"AVA";"table9",#N/A,FALSE,"AVA";"Value",#N/A,FALSE,"AVA";"excess",#N/A,FALSE,"AVA"}</definedName>
    <definedName name="wrn.AVA." localSheetId="11" hidden="1">{"tabl10",#N/A,FALSE,"AVA";"table9",#N/A,FALSE,"AVA";"Value",#N/A,FALSE,"AVA";"excess",#N/A,FALSE,"AVA"}</definedName>
    <definedName name="wrn.AVA." localSheetId="21" hidden="1">{"tabl10",#N/A,FALSE,"AVA";"table9",#N/A,FALSE,"AVA";"Value",#N/A,FALSE,"AVA";"excess",#N/A,FALSE,"AVA"}</definedName>
    <definedName name="wrn.AVA." localSheetId="23" hidden="1">{"tabl10",#N/A,FALSE,"AVA";"table9",#N/A,FALSE,"AVA";"Value",#N/A,FALSE,"AVA";"excess",#N/A,FALSE,"AVA"}</definedName>
    <definedName name="wrn.AVA." localSheetId="3" hidden="1">{"tabl10",#N/A,FALSE,"AVA";"table9",#N/A,FALSE,"AVA";"Value",#N/A,FALSE,"AVA";"excess",#N/A,FALSE,"AVA"}</definedName>
    <definedName name="wrn.AVA." localSheetId="22" hidden="1">{"tabl10",#N/A,FALSE,"AVA";"table9",#N/A,FALSE,"AVA";"Value",#N/A,FALSE,"AVA";"excess",#N/A,FALSE,"AVA"}</definedName>
    <definedName name="wrn.AVA." localSheetId="2" hidden="1">{"tabl10",#N/A,FALSE,"AVA";"table9",#N/A,FALSE,"AVA";"Value",#N/A,FALSE,"AVA";"excess",#N/A,FALSE,"AVA"}</definedName>
    <definedName name="wrn.AVA." hidden="1">{"tabl10",#N/A,FALSE,"AVA";"table9",#N/A,FALSE,"AVA";"Value",#N/A,FALSE,"AVA";"excess",#N/A,FALSE,"AVA"}</definedName>
    <definedName name="wrn.base." localSheetId="20" hidden="1">{#N/A,#N/A,FALSE,"Financing";#N/A,#N/A,FALSE,"PBO - input";#N/A,#N/A,FALSE,"PBO results";#N/A,#N/A,FALSE,"Valuation Assets";#N/A,#N/A,FALSE,"Reconciliation";#N/A,#N/A,FALSE,"Gain-Loss Derivation";#N/A,#N/A,FALSE,"Gain-Loss by Source"}</definedName>
    <definedName name="wrn.base." localSheetId="10" hidden="1">{#N/A,#N/A,FALSE,"Financing";#N/A,#N/A,FALSE,"PBO - input";#N/A,#N/A,FALSE,"PBO results";#N/A,#N/A,FALSE,"Valuation Assets";#N/A,#N/A,FALSE,"Reconciliation";#N/A,#N/A,FALSE,"Gain-Loss Derivation";#N/A,#N/A,FALSE,"Gain-Loss by Source"}</definedName>
    <definedName name="wrn.base." localSheetId="11" hidden="1">{#N/A,#N/A,FALSE,"Financing";#N/A,#N/A,FALSE,"PBO - input";#N/A,#N/A,FALSE,"PBO results";#N/A,#N/A,FALSE,"Valuation Assets";#N/A,#N/A,FALSE,"Reconciliation";#N/A,#N/A,FALSE,"Gain-Loss Derivation";#N/A,#N/A,FALSE,"Gain-Loss by Source"}</definedName>
    <definedName name="wrn.base." localSheetId="21" hidden="1">{#N/A,#N/A,FALSE,"Financing";#N/A,#N/A,FALSE,"PBO - input";#N/A,#N/A,FALSE,"PBO results";#N/A,#N/A,FALSE,"Valuation Assets";#N/A,#N/A,FALSE,"Reconciliation";#N/A,#N/A,FALSE,"Gain-Loss Derivation";#N/A,#N/A,FALSE,"Gain-Loss by Source"}</definedName>
    <definedName name="wrn.base." localSheetId="23" hidden="1">{#N/A,#N/A,FALSE,"Financing";#N/A,#N/A,FALSE,"PBO - input";#N/A,#N/A,FALSE,"PBO results";#N/A,#N/A,FALSE,"Valuation Assets";#N/A,#N/A,FALSE,"Reconciliation";#N/A,#N/A,FALSE,"Gain-Loss Derivation";#N/A,#N/A,FALSE,"Gain-Loss by Source"}</definedName>
    <definedName name="wrn.base." localSheetId="3" hidden="1">{#N/A,#N/A,FALSE,"Financing";#N/A,#N/A,FALSE,"PBO - input";#N/A,#N/A,FALSE,"PBO results";#N/A,#N/A,FALSE,"Valuation Assets";#N/A,#N/A,FALSE,"Reconciliation";#N/A,#N/A,FALSE,"Gain-Loss Derivation";#N/A,#N/A,FALSE,"Gain-Loss by Source"}</definedName>
    <definedName name="wrn.base." localSheetId="22" hidden="1">{#N/A,#N/A,FALSE,"Financing";#N/A,#N/A,FALSE,"PBO - input";#N/A,#N/A,FALSE,"PBO results";#N/A,#N/A,FALSE,"Valuation Assets";#N/A,#N/A,FALSE,"Reconciliation";#N/A,#N/A,FALSE,"Gain-Loss Derivation";#N/A,#N/A,FALSE,"Gain-Loss by Source"}</definedName>
    <definedName name="wrn.base." localSheetId="2" hidden="1">{#N/A,#N/A,FALSE,"Financing";#N/A,#N/A,FALSE,"PBO - input";#N/A,#N/A,FALSE,"PBO results";#N/A,#N/A,FALSE,"Valuation Assets";#N/A,#N/A,FALSE,"Reconciliation";#N/A,#N/A,FALSE,"Gain-Loss Derivation";#N/A,#N/A,FALSE,"Gain-Loss by Source"}</definedName>
    <definedName name="wrn.base." hidden="1">{#N/A,#N/A,FALSE,"Financing";#N/A,#N/A,FALSE,"PBO - input";#N/A,#N/A,FALSE,"PBO results";#N/A,#N/A,FALSE,"Valuation Assets";#N/A,#N/A,FALSE,"Reconciliation";#N/A,#N/A,FALSE,"Gain-Loss Derivation";#N/A,#N/A,FALSE,"Gain-Loss by Source"}</definedName>
    <definedName name="wrn.Exh._.I_CombinedBalSht." localSheetId="20" hidden="1">{#N/A,#N/A,TRUE,"EXHI-BALSHT"}</definedName>
    <definedName name="wrn.Exh._.I_CombinedBalSht." localSheetId="10" hidden="1">{#N/A,#N/A,TRUE,"EXHI-BALSHT"}</definedName>
    <definedName name="wrn.Exh._.I_CombinedBalSht." localSheetId="11" hidden="1">{#N/A,#N/A,TRUE,"EXHI-BALSHT"}</definedName>
    <definedName name="wrn.Exh._.I_CombinedBalSht." localSheetId="21" hidden="1">{#N/A,#N/A,TRUE,"EXHI-BALSHT"}</definedName>
    <definedName name="wrn.Exh._.I_CombinedBalSht." localSheetId="23" hidden="1">{#N/A,#N/A,TRUE,"EXHI-BALSHT"}</definedName>
    <definedName name="wrn.Exh._.I_CombinedBalSht." localSheetId="3" hidden="1">{#N/A,#N/A,TRUE,"EXHI-BALSHT"}</definedName>
    <definedName name="wrn.Exh._.I_CombinedBalSht." localSheetId="22" hidden="1">{#N/A,#N/A,TRUE,"EXHI-BALSHT"}</definedName>
    <definedName name="wrn.Exh._.I_CombinedBalSht." localSheetId="2" hidden="1">{#N/A,#N/A,TRUE,"EXHI-BALSHT"}</definedName>
    <definedName name="wrn.Exh._.I_CombinedBalSht." hidden="1">{#N/A,#N/A,TRUE,"EXHI-BALSHT"}</definedName>
    <definedName name="wrn.Exh._.II_RevExpCombined_ExpTrst." localSheetId="20" hidden="1">{#N/A,#N/A,TRUE,"EXHII"}</definedName>
    <definedName name="wrn.Exh._.II_RevExpCombined_ExpTrst." localSheetId="10" hidden="1">{#N/A,#N/A,TRUE,"EXHII"}</definedName>
    <definedName name="wrn.Exh._.II_RevExpCombined_ExpTrst." localSheetId="11" hidden="1">{#N/A,#N/A,TRUE,"EXHII"}</definedName>
    <definedName name="wrn.Exh._.II_RevExpCombined_ExpTrst." localSheetId="21" hidden="1">{#N/A,#N/A,TRUE,"EXHII"}</definedName>
    <definedName name="wrn.Exh._.II_RevExpCombined_ExpTrst." localSheetId="23" hidden="1">{#N/A,#N/A,TRUE,"EXHII"}</definedName>
    <definedName name="wrn.Exh._.II_RevExpCombined_ExpTrst." localSheetId="3" hidden="1">{#N/A,#N/A,TRUE,"EXHII"}</definedName>
    <definedName name="wrn.Exh._.II_RevExpCombined_ExpTrst." localSheetId="22" hidden="1">{#N/A,#N/A,TRUE,"EXHII"}</definedName>
    <definedName name="wrn.Exh._.II_RevExpCombined_ExpTrst." localSheetId="2" hidden="1">{#N/A,#N/A,TRUE,"EXHII"}</definedName>
    <definedName name="wrn.Exh._.II_RevExpCombined_ExpTrst." hidden="1">{#N/A,#N/A,TRUE,"EXHII"}</definedName>
    <definedName name="wrn.Exh._.III_RevExp_PensionTrst." localSheetId="20" hidden="1">{#N/A,#N/A,TRUE,"EXHIII"}</definedName>
    <definedName name="wrn.Exh._.III_RevExp_PensionTrst." localSheetId="10" hidden="1">{#N/A,#N/A,TRUE,"EXHIII"}</definedName>
    <definedName name="wrn.Exh._.III_RevExp_PensionTrst." localSheetId="11" hidden="1">{#N/A,#N/A,TRUE,"EXHIII"}</definedName>
    <definedName name="wrn.Exh._.III_RevExp_PensionTrst." localSheetId="21" hidden="1">{#N/A,#N/A,TRUE,"EXHIII"}</definedName>
    <definedName name="wrn.Exh._.III_RevExp_PensionTrst." localSheetId="23" hidden="1">{#N/A,#N/A,TRUE,"EXHIII"}</definedName>
    <definedName name="wrn.Exh._.III_RevExp_PensionTrst." localSheetId="3" hidden="1">{#N/A,#N/A,TRUE,"EXHIII"}</definedName>
    <definedName name="wrn.Exh._.III_RevExp_PensionTrst." localSheetId="22" hidden="1">{#N/A,#N/A,TRUE,"EXHIII"}</definedName>
    <definedName name="wrn.Exh._.III_RevExp_PensionTrst." localSheetId="2" hidden="1">{#N/A,#N/A,TRUE,"EXHIII"}</definedName>
    <definedName name="wrn.Exh._.III_RevExp_PensionTrst." hidden="1">{#N/A,#N/A,TRUE,"EXHIII"}</definedName>
    <definedName name="wrn.Exh_A_Assets." localSheetId="20" hidden="1">{#N/A,#N/A,TRUE,"EXHA-BALSHT"}</definedName>
    <definedName name="wrn.Exh_A_Assets." localSheetId="10" hidden="1">{#N/A,#N/A,TRUE,"EXHA-BALSHT"}</definedName>
    <definedName name="wrn.Exh_A_Assets." localSheetId="11" hidden="1">{#N/A,#N/A,TRUE,"EXHA-BALSHT"}</definedName>
    <definedName name="wrn.Exh_A_Assets." localSheetId="21" hidden="1">{#N/A,#N/A,TRUE,"EXHA-BALSHT"}</definedName>
    <definedName name="wrn.Exh_A_Assets." localSheetId="23" hidden="1">{#N/A,#N/A,TRUE,"EXHA-BALSHT"}</definedName>
    <definedName name="wrn.Exh_A_Assets." localSheetId="3" hidden="1">{#N/A,#N/A,TRUE,"EXHA-BALSHT"}</definedName>
    <definedName name="wrn.Exh_A_Assets." localSheetId="22" hidden="1">{#N/A,#N/A,TRUE,"EXHA-BALSHT"}</definedName>
    <definedName name="wrn.Exh_A_Assets." localSheetId="2" hidden="1">{#N/A,#N/A,TRUE,"EXHA-BALSHT"}</definedName>
    <definedName name="wrn.Exh_A_Assets." hidden="1">{#N/A,#N/A,TRUE,"EXHA-BALSHT"}</definedName>
    <definedName name="wrn.Exh_A_Liab_Eq." localSheetId="20" hidden="1">{#N/A,#N/A,TRUE,"EXHA-BALSHT (2)"}</definedName>
    <definedName name="wrn.Exh_A_Liab_Eq." localSheetId="10" hidden="1">{#N/A,#N/A,TRUE,"EXHA-BALSHT (2)"}</definedName>
    <definedName name="wrn.Exh_A_Liab_Eq." localSheetId="11" hidden="1">{#N/A,#N/A,TRUE,"EXHA-BALSHT (2)"}</definedName>
    <definedName name="wrn.Exh_A_Liab_Eq." localSheetId="21" hidden="1">{#N/A,#N/A,TRUE,"EXHA-BALSHT (2)"}</definedName>
    <definedName name="wrn.Exh_A_Liab_Eq." localSheetId="23" hidden="1">{#N/A,#N/A,TRUE,"EXHA-BALSHT (2)"}</definedName>
    <definedName name="wrn.Exh_A_Liab_Eq." localSheetId="3" hidden="1">{#N/A,#N/A,TRUE,"EXHA-BALSHT (2)"}</definedName>
    <definedName name="wrn.Exh_A_Liab_Eq." localSheetId="22" hidden="1">{#N/A,#N/A,TRUE,"EXHA-BALSHT (2)"}</definedName>
    <definedName name="wrn.Exh_A_Liab_Eq." localSheetId="2" hidden="1">{#N/A,#N/A,TRUE,"EXHA-BALSHT (2)"}</definedName>
    <definedName name="wrn.Exh_A_Liab_Eq." hidden="1">{#N/A,#N/A,TRUE,"EXHA-BALSHT (2)"}</definedName>
    <definedName name="wrn.Exh_B_CombExpTrustBalSht." localSheetId="20" hidden="1">{#N/A,#N/A,TRUE,"EXHB-BALSHT"}</definedName>
    <definedName name="wrn.Exh_B_CombExpTrustBalSht." localSheetId="10" hidden="1">{#N/A,#N/A,TRUE,"EXHB-BALSHT"}</definedName>
    <definedName name="wrn.Exh_B_CombExpTrustBalSht." localSheetId="11" hidden="1">{#N/A,#N/A,TRUE,"EXHB-BALSHT"}</definedName>
    <definedName name="wrn.Exh_B_CombExpTrustBalSht." localSheetId="21" hidden="1">{#N/A,#N/A,TRUE,"EXHB-BALSHT"}</definedName>
    <definedName name="wrn.Exh_B_CombExpTrustBalSht." localSheetId="23" hidden="1">{#N/A,#N/A,TRUE,"EXHB-BALSHT"}</definedName>
    <definedName name="wrn.Exh_B_CombExpTrustBalSht." localSheetId="3" hidden="1">{#N/A,#N/A,TRUE,"EXHB-BALSHT"}</definedName>
    <definedName name="wrn.Exh_B_CombExpTrustBalSht." localSheetId="22" hidden="1">{#N/A,#N/A,TRUE,"EXHB-BALSHT"}</definedName>
    <definedName name="wrn.Exh_B_CombExpTrustBalSht." localSheetId="2" hidden="1">{#N/A,#N/A,TRUE,"EXHB-BALSHT"}</definedName>
    <definedName name="wrn.Exh_B_CombExpTrustBalSht." hidden="1">{#N/A,#N/A,TRUE,"EXHB-BALSHT"}</definedName>
    <definedName name="wrn.Exh_C_RevExpCombining_ExpTrst." localSheetId="20" hidden="1">{#N/A,#N/A,TRUE,"EXHC"}</definedName>
    <definedName name="wrn.Exh_C_RevExpCombining_ExpTrst." localSheetId="10" hidden="1">{#N/A,#N/A,TRUE,"EXHC"}</definedName>
    <definedName name="wrn.Exh_C_RevExpCombining_ExpTrst." localSheetId="11" hidden="1">{#N/A,#N/A,TRUE,"EXHC"}</definedName>
    <definedName name="wrn.Exh_C_RevExpCombining_ExpTrst." localSheetId="21" hidden="1">{#N/A,#N/A,TRUE,"EXHC"}</definedName>
    <definedName name="wrn.Exh_C_RevExpCombining_ExpTrst." localSheetId="23" hidden="1">{#N/A,#N/A,TRUE,"EXHC"}</definedName>
    <definedName name="wrn.Exh_C_RevExpCombining_ExpTrst." localSheetId="3" hidden="1">{#N/A,#N/A,TRUE,"EXHC"}</definedName>
    <definedName name="wrn.Exh_C_RevExpCombining_ExpTrst." localSheetId="22" hidden="1">{#N/A,#N/A,TRUE,"EXHC"}</definedName>
    <definedName name="wrn.Exh_C_RevExpCombining_ExpTrst." localSheetId="2" hidden="1">{#N/A,#N/A,TRUE,"EXHC"}</definedName>
    <definedName name="wrn.Exh_C_RevExpCombining_ExpTrst." hidden="1">{#N/A,#N/A,TRUE,"EXHC"}</definedName>
    <definedName name="wrn.Exh_D_Agy_Fds." localSheetId="20" hidden="1">{#N/A,#N/A,TRUE,"EXHD-AGY"}</definedName>
    <definedName name="wrn.Exh_D_Agy_Fds." localSheetId="10" hidden="1">{#N/A,#N/A,TRUE,"EXHD-AGY"}</definedName>
    <definedName name="wrn.Exh_D_Agy_Fds." localSheetId="11" hidden="1">{#N/A,#N/A,TRUE,"EXHD-AGY"}</definedName>
    <definedName name="wrn.Exh_D_Agy_Fds." localSheetId="21" hidden="1">{#N/A,#N/A,TRUE,"EXHD-AGY"}</definedName>
    <definedName name="wrn.Exh_D_Agy_Fds." localSheetId="23" hidden="1">{#N/A,#N/A,TRUE,"EXHD-AGY"}</definedName>
    <definedName name="wrn.Exh_D_Agy_Fds." localSheetId="3" hidden="1">{#N/A,#N/A,TRUE,"EXHD-AGY"}</definedName>
    <definedName name="wrn.Exh_D_Agy_Fds." localSheetId="22" hidden="1">{#N/A,#N/A,TRUE,"EXHD-AGY"}</definedName>
    <definedName name="wrn.Exh_D_Agy_Fds." localSheetId="2" hidden="1">{#N/A,#N/A,TRUE,"EXHD-AGY"}</definedName>
    <definedName name="wrn.Exh_D_Agy_Fds." hidden="1">{#N/A,#N/A,TRUE,"EXHD-AGY"}</definedName>
    <definedName name="wrn.GAINLOSS." localSheetId="20" hidden="1">{"GainLoss",#N/A,FALSE,"ACTIVE"}</definedName>
    <definedName name="wrn.GAINLOSS." localSheetId="10" hidden="1">{"GainLoss",#N/A,FALSE,"ACTIVE"}</definedName>
    <definedName name="wrn.GAINLOSS." localSheetId="11" hidden="1">{"GainLoss",#N/A,FALSE,"ACTIVE"}</definedName>
    <definedName name="wrn.GAINLOSS." localSheetId="21" hidden="1">{"GainLoss",#N/A,FALSE,"ACTIVE"}</definedName>
    <definedName name="wrn.GAINLOSS." localSheetId="23" hidden="1">{"GainLoss",#N/A,FALSE,"ACTIVE"}</definedName>
    <definedName name="wrn.GAINLOSS." localSheetId="3" hidden="1">{"GainLoss",#N/A,FALSE,"ACTIVE"}</definedName>
    <definedName name="wrn.GAINLOSS." localSheetId="22" hidden="1">{"GainLoss",#N/A,FALSE,"ACTIVE"}</definedName>
    <definedName name="wrn.GAINLOSS." localSheetId="2" hidden="1">{"GainLoss",#N/A,FALSE,"ACTIVE"}</definedName>
    <definedName name="wrn.GAINLOSS." hidden="1">{"GainLoss",#N/A,FALSE,"ACTIVE"}</definedName>
    <definedName name="wrn.GASB._.LIABILITIES." localSheetId="20" hidden="1">{#N/A,#N/A,FALSE,"GASB LIABILITIES"}</definedName>
    <definedName name="wrn.GASB._.LIABILITIES." localSheetId="10" hidden="1">{#N/A,#N/A,FALSE,"GASB LIABILITIES"}</definedName>
    <definedName name="wrn.GASB._.LIABILITIES." localSheetId="11" hidden="1">{#N/A,#N/A,FALSE,"GASB LIABILITIES"}</definedName>
    <definedName name="wrn.GASB._.LIABILITIES." localSheetId="21" hidden="1">{#N/A,#N/A,FALSE,"GASB LIABILITIES"}</definedName>
    <definedName name="wrn.GASB._.LIABILITIES." localSheetId="23" hidden="1">{#N/A,#N/A,FALSE,"GASB LIABILITIES"}</definedName>
    <definedName name="wrn.GASB._.LIABILITIES." localSheetId="3" hidden="1">{#N/A,#N/A,FALSE,"GASB LIABILITIES"}</definedName>
    <definedName name="wrn.GASB._.LIABILITIES." localSheetId="22" hidden="1">{#N/A,#N/A,FALSE,"GASB LIABILITIES"}</definedName>
    <definedName name="wrn.GASB._.LIABILITIES." localSheetId="2" hidden="1">{#N/A,#N/A,FALSE,"GASB LIABILITIES"}</definedName>
    <definedName name="wrn.GASB._.LIABILITIES." hidden="1">{#N/A,#N/A,FALSE,"GASB LIABILITIES"}</definedName>
    <definedName name="wrn.gasball." localSheetId="20" hidden="1">{"table14a",#N/A,FALSE,"GASB";"table14b",#N/A,FALSE,"GASB";"table14c",#N/A,FALSE,"GASB";"table14d",#N/A,FALSE,"GASB";"table15",#N/A,FALSE,"GASB";"table15_2",#N/A,FALSE,"GASB"}</definedName>
    <definedName name="wrn.gasball." localSheetId="10" hidden="1">{"table14a",#N/A,FALSE,"GASB";"table14b",#N/A,FALSE,"GASB";"table14c",#N/A,FALSE,"GASB";"table14d",#N/A,FALSE,"GASB";"table15",#N/A,FALSE,"GASB";"table15_2",#N/A,FALSE,"GASB"}</definedName>
    <definedName name="wrn.gasball." localSheetId="11" hidden="1">{"table14a",#N/A,FALSE,"GASB";"table14b",#N/A,FALSE,"GASB";"table14c",#N/A,FALSE,"GASB";"table14d",#N/A,FALSE,"GASB";"table15",#N/A,FALSE,"GASB";"table15_2",#N/A,FALSE,"GASB"}</definedName>
    <definedName name="wrn.gasball." localSheetId="21" hidden="1">{"table14a",#N/A,FALSE,"GASB";"table14b",#N/A,FALSE,"GASB";"table14c",#N/A,FALSE,"GASB";"table14d",#N/A,FALSE,"GASB";"table15",#N/A,FALSE,"GASB";"table15_2",#N/A,FALSE,"GASB"}</definedName>
    <definedName name="wrn.gasball." localSheetId="23" hidden="1">{"table14a",#N/A,FALSE,"GASB";"table14b",#N/A,FALSE,"GASB";"table14c",#N/A,FALSE,"GASB";"table14d",#N/A,FALSE,"GASB";"table15",#N/A,FALSE,"GASB";"table15_2",#N/A,FALSE,"GASB"}</definedName>
    <definedName name="wrn.gasball." localSheetId="3" hidden="1">{"table14a",#N/A,FALSE,"GASB";"table14b",#N/A,FALSE,"GASB";"table14c",#N/A,FALSE,"GASB";"table14d",#N/A,FALSE,"GASB";"table15",#N/A,FALSE,"GASB";"table15_2",#N/A,FALSE,"GASB"}</definedName>
    <definedName name="wrn.gasball." localSheetId="22" hidden="1">{"table14a",#N/A,FALSE,"GASB";"table14b",#N/A,FALSE,"GASB";"table14c",#N/A,FALSE,"GASB";"table14d",#N/A,FALSE,"GASB";"table15",#N/A,FALSE,"GASB";"table15_2",#N/A,FALSE,"GASB"}</definedName>
    <definedName name="wrn.gasball." localSheetId="2" hidden="1">{"table14a",#N/A,FALSE,"GASB";"table14b",#N/A,FALSE,"GASB";"table14c",#N/A,FALSE,"GASB";"table14d",#N/A,FALSE,"GASB";"table15",#N/A,FALSE,"GASB";"table15_2",#N/A,FALSE,"GASB"}</definedName>
    <definedName name="wrn.gasball." hidden="1">{"table14a",#N/A,FALSE,"GASB";"table14b",#N/A,FALSE,"GASB";"table14c",#N/A,FALSE,"GASB";"table14d",#N/A,FALSE,"GASB";"table15",#N/A,FALSE,"GASB";"table15_2",#N/A,FALSE,"GASB"}</definedName>
    <definedName name="wrn.growth." localSheetId="20" hidden="1">{"TABLE12",#N/A,FALSE,"GRTH";"TABLE6",#N/A,FALSE,"GRTH";"TABLE7",#N/A,FALSE,"GRTH"}</definedName>
    <definedName name="wrn.growth." localSheetId="10" hidden="1">{"TABLE12",#N/A,FALSE,"GRTH";"TABLE6",#N/A,FALSE,"GRTH";"TABLE7",#N/A,FALSE,"GRTH"}</definedName>
    <definedName name="wrn.growth." localSheetId="11" hidden="1">{"TABLE12",#N/A,FALSE,"GRTH";"TABLE6",#N/A,FALSE,"GRTH";"TABLE7",#N/A,FALSE,"GRTH"}</definedName>
    <definedName name="wrn.growth." localSheetId="21" hidden="1">{"TABLE12",#N/A,FALSE,"GRTH";"TABLE6",#N/A,FALSE,"GRTH";"TABLE7",#N/A,FALSE,"GRTH"}</definedName>
    <definedName name="wrn.growth." localSheetId="23" hidden="1">{"TABLE12",#N/A,FALSE,"GRTH";"TABLE6",#N/A,FALSE,"GRTH";"TABLE7",#N/A,FALSE,"GRTH"}</definedName>
    <definedName name="wrn.growth." localSheetId="3" hidden="1">{"TABLE12",#N/A,FALSE,"GRTH";"TABLE6",#N/A,FALSE,"GRTH";"TABLE7",#N/A,FALSE,"GRTH"}</definedName>
    <definedName name="wrn.growth." localSheetId="22" hidden="1">{"TABLE12",#N/A,FALSE,"GRTH";"TABLE6",#N/A,FALSE,"GRTH";"TABLE7",#N/A,FALSE,"GRTH"}</definedName>
    <definedName name="wrn.growth." localSheetId="2" hidden="1">{"TABLE12",#N/A,FALSE,"GRTH";"TABLE6",#N/A,FALSE,"GRTH";"TABLE7",#N/A,FALSE,"GRTH"}</definedName>
    <definedName name="wrn.growth." hidden="1">{"TABLE12",#N/A,FALSE,"GRTH";"TABLE6",#N/A,FALSE,"GRTH";"TABLE7",#N/A,FALSE,"GRTH"}</definedName>
    <definedName name="wrn.INACTIVE._.LIABILITIES._.SUMMARY." localSheetId="20" hidden="1">{#N/A,#N/A,FALSE,"INACTIVE LIABILITY SUMMARY"}</definedName>
    <definedName name="wrn.INACTIVE._.LIABILITIES._.SUMMARY." localSheetId="10" hidden="1">{#N/A,#N/A,FALSE,"INACTIVE LIABILITY SUMMARY"}</definedName>
    <definedName name="wrn.INACTIVE._.LIABILITIES._.SUMMARY." localSheetId="11" hidden="1">{#N/A,#N/A,FALSE,"INACTIVE LIABILITY SUMMARY"}</definedName>
    <definedName name="wrn.INACTIVE._.LIABILITIES._.SUMMARY." localSheetId="21" hidden="1">{#N/A,#N/A,FALSE,"INACTIVE LIABILITY SUMMARY"}</definedName>
    <definedName name="wrn.INACTIVE._.LIABILITIES._.SUMMARY." localSheetId="23" hidden="1">{#N/A,#N/A,FALSE,"INACTIVE LIABILITY SUMMARY"}</definedName>
    <definedName name="wrn.INACTIVE._.LIABILITIES._.SUMMARY." localSheetId="3" hidden="1">{#N/A,#N/A,FALSE,"INACTIVE LIABILITY SUMMARY"}</definedName>
    <definedName name="wrn.INACTIVE._.LIABILITIES._.SUMMARY." localSheetId="22" hidden="1">{#N/A,#N/A,FALSE,"INACTIVE LIABILITY SUMMARY"}</definedName>
    <definedName name="wrn.INACTIVE._.LIABILITIES._.SUMMARY." localSheetId="2" hidden="1">{#N/A,#N/A,FALSE,"INACTIVE LIABILITY SUMMARY"}</definedName>
    <definedName name="wrn.INACTIVE._.LIABILITIES._.SUMMARY." hidden="1">{#N/A,#N/A,FALSE,"INACTIVE LIABILITY SUMMARY"}</definedName>
    <definedName name="wrn.new_a." localSheetId="20" hidden="1">{#N/A,#N/A,FALSE,"State";#N/A,#N/A,FALSE,"County";#N/A,#N/A,FALSE,"Municipal";#N/A,#N/A,FALSE,"School"}</definedName>
    <definedName name="wrn.new_a." localSheetId="10" hidden="1">{#N/A,#N/A,FALSE,"State";#N/A,#N/A,FALSE,"County";#N/A,#N/A,FALSE,"Municipal";#N/A,#N/A,FALSE,"School"}</definedName>
    <definedName name="wrn.new_a." localSheetId="11" hidden="1">{#N/A,#N/A,FALSE,"State";#N/A,#N/A,FALSE,"County";#N/A,#N/A,FALSE,"Municipal";#N/A,#N/A,FALSE,"School"}</definedName>
    <definedName name="wrn.new_a." localSheetId="21" hidden="1">{#N/A,#N/A,FALSE,"State";#N/A,#N/A,FALSE,"County";#N/A,#N/A,FALSE,"Municipal";#N/A,#N/A,FALSE,"School"}</definedName>
    <definedName name="wrn.new_a." localSheetId="23" hidden="1">{#N/A,#N/A,FALSE,"State";#N/A,#N/A,FALSE,"County";#N/A,#N/A,FALSE,"Municipal";#N/A,#N/A,FALSE,"School"}</definedName>
    <definedName name="wrn.new_a." localSheetId="3" hidden="1">{#N/A,#N/A,FALSE,"State";#N/A,#N/A,FALSE,"County";#N/A,#N/A,FALSE,"Municipal";#N/A,#N/A,FALSE,"School"}</definedName>
    <definedName name="wrn.new_a." localSheetId="22" hidden="1">{#N/A,#N/A,FALSE,"State";#N/A,#N/A,FALSE,"County";#N/A,#N/A,FALSE,"Municipal";#N/A,#N/A,FALSE,"School"}</definedName>
    <definedName name="wrn.new_a." localSheetId="2" hidden="1">{#N/A,#N/A,FALSE,"State";#N/A,#N/A,FALSE,"County";#N/A,#N/A,FALSE,"Municipal";#N/A,#N/A,FALSE,"School"}</definedName>
    <definedName name="wrn.new_a." hidden="1">{#N/A,#N/A,FALSE,"State";#N/A,#N/A,FALSE,"County";#N/A,#N/A,FALSE,"Municipal";#N/A,#N/A,FALSE,"School"}</definedName>
    <definedName name="wrn.print." localSheetId="20" hidden="1">{"page1",#N/A,FALSE,"93ASSOTH";"page2",#N/A,FALSE,"93ASSOTH";"page3",#N/A,FALSE,"93ASSOTH";"page4",#N/A,FALSE,"93ASSOTH";"page5",#N/A,FALSE,"93ASSOTH"}</definedName>
    <definedName name="wrn.print." localSheetId="10" hidden="1">{"page1",#N/A,FALSE,"93ASSOTH";"page2",#N/A,FALSE,"93ASSOTH";"page3",#N/A,FALSE,"93ASSOTH";"page4",#N/A,FALSE,"93ASSOTH";"page5",#N/A,FALSE,"93ASSOTH"}</definedName>
    <definedName name="wrn.print." localSheetId="11" hidden="1">{"page1",#N/A,FALSE,"93ASSOTH";"page2",#N/A,FALSE,"93ASSOTH";"page3",#N/A,FALSE,"93ASSOTH";"page4",#N/A,FALSE,"93ASSOTH";"page5",#N/A,FALSE,"93ASSOTH"}</definedName>
    <definedName name="wrn.print." localSheetId="21" hidden="1">{"page1",#N/A,FALSE,"93ASSOTH";"page2",#N/A,FALSE,"93ASSOTH";"page3",#N/A,FALSE,"93ASSOTH";"page4",#N/A,FALSE,"93ASSOTH";"page5",#N/A,FALSE,"93ASSOTH"}</definedName>
    <definedName name="wrn.print." localSheetId="23" hidden="1">{"page1",#N/A,FALSE,"93ASSOTH";"page2",#N/A,FALSE,"93ASSOTH";"page3",#N/A,FALSE,"93ASSOTH";"page4",#N/A,FALSE,"93ASSOTH";"page5",#N/A,FALSE,"93ASSOTH"}</definedName>
    <definedName name="wrn.print." localSheetId="3" hidden="1">{"page1",#N/A,FALSE,"93ASSOTH";"page2",#N/A,FALSE,"93ASSOTH";"page3",#N/A,FALSE,"93ASSOTH";"page4",#N/A,FALSE,"93ASSOTH";"page5",#N/A,FALSE,"93ASSOTH"}</definedName>
    <definedName name="wrn.print." localSheetId="22" hidden="1">{"page1",#N/A,FALSE,"93ASSOTH";"page2",#N/A,FALSE,"93ASSOTH";"page3",#N/A,FALSE,"93ASSOTH";"page4",#N/A,FALSE,"93ASSOTH";"page5",#N/A,FALSE,"93ASSOTH"}</definedName>
    <definedName name="wrn.print." localSheetId="2" hidden="1">{"page1",#N/A,FALSE,"93ASSOTH";"page2",#N/A,FALSE,"93ASSOTH";"page3",#N/A,FALSE,"93ASSOTH";"page4",#N/A,FALSE,"93ASSOTH";"page5",#N/A,FALSE,"93ASSOTH"}</definedName>
    <definedName name="wrn.print." hidden="1">{"page1",#N/A,FALSE,"93ASSOTH";"page2",#N/A,FALSE,"93ASSOTH";"page3",#N/A,FALSE,"93ASSOTH";"page4",#N/A,FALSE,"93ASSOTH";"page5",#N/A,FALSE,"93ASSOTH"}</definedName>
    <definedName name="wrn.REPORTS." localSheetId="20"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10"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11"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21"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23"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3"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22"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2"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TReport." localSheetId="20" hidden="1">{"ws1",#N/A,FALSE,"RET";"ws2",#N/A,FALSE,"RET";"ws3",#N/A,FALSE,"RET"}</definedName>
    <definedName name="wrn.RTReport." localSheetId="10" hidden="1">{"ws1",#N/A,FALSE,"RET";"ws2",#N/A,FALSE,"RET";"ws3",#N/A,FALSE,"RET"}</definedName>
    <definedName name="wrn.RTReport." localSheetId="11" hidden="1">{"ws1",#N/A,FALSE,"RET";"ws2",#N/A,FALSE,"RET";"ws3",#N/A,FALSE,"RET"}</definedName>
    <definedName name="wrn.RTReport." localSheetId="21" hidden="1">{"ws1",#N/A,FALSE,"RET";"ws2",#N/A,FALSE,"RET";"ws3",#N/A,FALSE,"RET"}</definedName>
    <definedName name="wrn.RTReport." localSheetId="23" hidden="1">{"ws1",#N/A,FALSE,"RET";"ws2",#N/A,FALSE,"RET";"ws3",#N/A,FALSE,"RET"}</definedName>
    <definedName name="wrn.RTReport." localSheetId="3" hidden="1">{"ws1",#N/A,FALSE,"RET";"ws2",#N/A,FALSE,"RET";"ws3",#N/A,FALSE,"RET"}</definedName>
    <definedName name="wrn.RTReport." localSheetId="22" hidden="1">{"ws1",#N/A,FALSE,"RET";"ws2",#N/A,FALSE,"RET";"ws3",#N/A,FALSE,"RET"}</definedName>
    <definedName name="wrn.RTReport." localSheetId="2" hidden="1">{"ws1",#N/A,FALSE,"RET";"ws2",#N/A,FALSE,"RET";"ws3",#N/A,FALSE,"RET"}</definedName>
    <definedName name="wrn.RTReport." hidden="1">{"ws1",#N/A,FALSE,"RET";"ws2",#N/A,FALSE,"RET";"ws3",#N/A,FALSE,"RET"}</definedName>
    <definedName name="wrn.Sch_1_Benefit_Incr_Acct." localSheetId="20" hidden="1">{#N/A,#N/A,TRUE,"SCH1B"}</definedName>
    <definedName name="wrn.Sch_1_Benefit_Incr_Acct." localSheetId="10" hidden="1">{#N/A,#N/A,TRUE,"SCH1B"}</definedName>
    <definedName name="wrn.Sch_1_Benefit_Incr_Acct." localSheetId="11" hidden="1">{#N/A,#N/A,TRUE,"SCH1B"}</definedName>
    <definedName name="wrn.Sch_1_Benefit_Incr_Acct." localSheetId="21" hidden="1">{#N/A,#N/A,TRUE,"SCH1B"}</definedName>
    <definedName name="wrn.Sch_1_Benefit_Incr_Acct." localSheetId="23" hidden="1">{#N/A,#N/A,TRUE,"SCH1B"}</definedName>
    <definedName name="wrn.Sch_1_Benefit_Incr_Acct." localSheetId="3" hidden="1">{#N/A,#N/A,TRUE,"SCH1B"}</definedName>
    <definedName name="wrn.Sch_1_Benefit_Incr_Acct." localSheetId="22" hidden="1">{#N/A,#N/A,TRUE,"SCH1B"}</definedName>
    <definedName name="wrn.Sch_1_Benefit_Incr_Acct." localSheetId="2" hidden="1">{#N/A,#N/A,TRUE,"SCH1B"}</definedName>
    <definedName name="wrn.Sch_1_Benefit_Incr_Acct." hidden="1">{#N/A,#N/A,TRUE,"SCH1B"}</definedName>
    <definedName name="wrn.Sch_1_ExpenseAcct." localSheetId="20" hidden="1">{#N/A,#N/A,TRUE,"SCH1e"}</definedName>
    <definedName name="wrn.Sch_1_ExpenseAcct." localSheetId="10" hidden="1">{#N/A,#N/A,TRUE,"SCH1e"}</definedName>
    <definedName name="wrn.Sch_1_ExpenseAcct." localSheetId="11" hidden="1">{#N/A,#N/A,TRUE,"SCH1e"}</definedName>
    <definedName name="wrn.Sch_1_ExpenseAcct." localSheetId="21" hidden="1">{#N/A,#N/A,TRUE,"SCH1e"}</definedName>
    <definedName name="wrn.Sch_1_ExpenseAcct." localSheetId="23" hidden="1">{#N/A,#N/A,TRUE,"SCH1e"}</definedName>
    <definedName name="wrn.Sch_1_ExpenseAcct." localSheetId="3" hidden="1">{#N/A,#N/A,TRUE,"SCH1e"}</definedName>
    <definedName name="wrn.Sch_1_ExpenseAcct." localSheetId="22" hidden="1">{#N/A,#N/A,TRUE,"SCH1e"}</definedName>
    <definedName name="wrn.Sch_1_ExpenseAcct." localSheetId="2" hidden="1">{#N/A,#N/A,TRUE,"SCH1e"}</definedName>
    <definedName name="wrn.Sch_1_ExpenseAcct." hidden="1">{#N/A,#N/A,TRUE,"SCH1e"}</definedName>
    <definedName name="wrn.Sch_1_Interest._.Acct." localSheetId="20" hidden="1">{#N/A,#N/A,TRUE,"SCH1i"}</definedName>
    <definedName name="wrn.Sch_1_Interest._.Acct." localSheetId="10" hidden="1">{#N/A,#N/A,TRUE,"SCH1i"}</definedName>
    <definedName name="wrn.Sch_1_Interest._.Acct." localSheetId="11" hidden="1">{#N/A,#N/A,TRUE,"SCH1i"}</definedName>
    <definedName name="wrn.Sch_1_Interest._.Acct." localSheetId="21" hidden="1">{#N/A,#N/A,TRUE,"SCH1i"}</definedName>
    <definedName name="wrn.Sch_1_Interest._.Acct." localSheetId="23" hidden="1">{#N/A,#N/A,TRUE,"SCH1i"}</definedName>
    <definedName name="wrn.Sch_1_Interest._.Acct." localSheetId="3" hidden="1">{#N/A,#N/A,TRUE,"SCH1i"}</definedName>
    <definedName name="wrn.Sch_1_Interest._.Acct." localSheetId="22" hidden="1">{#N/A,#N/A,TRUE,"SCH1i"}</definedName>
    <definedName name="wrn.Sch_1_Interest._.Acct." localSheetId="2" hidden="1">{#N/A,#N/A,TRUE,"SCH1i"}</definedName>
    <definedName name="wrn.Sch_1_Interest._.Acct." hidden="1">{#N/A,#N/A,TRUE,"SCH1i"}</definedName>
    <definedName name="wrn.Sch_1_MemberSavings." localSheetId="20" hidden="1">{#N/A,#N/A,TRUE,"SCH1M"}</definedName>
    <definedName name="wrn.Sch_1_MemberSavings." localSheetId="10" hidden="1">{#N/A,#N/A,TRUE,"SCH1M"}</definedName>
    <definedName name="wrn.Sch_1_MemberSavings." localSheetId="11" hidden="1">{#N/A,#N/A,TRUE,"SCH1M"}</definedName>
    <definedName name="wrn.Sch_1_MemberSavings." localSheetId="21" hidden="1">{#N/A,#N/A,TRUE,"SCH1M"}</definedName>
    <definedName name="wrn.Sch_1_MemberSavings." localSheetId="23" hidden="1">{#N/A,#N/A,TRUE,"SCH1M"}</definedName>
    <definedName name="wrn.Sch_1_MemberSavings." localSheetId="3" hidden="1">{#N/A,#N/A,TRUE,"SCH1M"}</definedName>
    <definedName name="wrn.Sch_1_MemberSavings." localSheetId="22" hidden="1">{#N/A,#N/A,TRUE,"SCH1M"}</definedName>
    <definedName name="wrn.Sch_1_MemberSavings." localSheetId="2" hidden="1">{#N/A,#N/A,TRUE,"SCH1M"}</definedName>
    <definedName name="wrn.Sch_1_MemberSavings." hidden="1">{#N/A,#N/A,TRUE,"SCH1M"}</definedName>
    <definedName name="wrn.Sch_1_RetiredReserve." localSheetId="20" hidden="1">{#N/A,#N/A,TRUE,"SCH1R"}</definedName>
    <definedName name="wrn.Sch_1_RetiredReserve." localSheetId="10" hidden="1">{#N/A,#N/A,TRUE,"SCH1R"}</definedName>
    <definedName name="wrn.Sch_1_RetiredReserve." localSheetId="11" hidden="1">{#N/A,#N/A,TRUE,"SCH1R"}</definedName>
    <definedName name="wrn.Sch_1_RetiredReserve." localSheetId="21" hidden="1">{#N/A,#N/A,TRUE,"SCH1R"}</definedName>
    <definedName name="wrn.Sch_1_RetiredReserve." localSheetId="23" hidden="1">{#N/A,#N/A,TRUE,"SCH1R"}</definedName>
    <definedName name="wrn.Sch_1_RetiredReserve." localSheetId="3" hidden="1">{#N/A,#N/A,TRUE,"SCH1R"}</definedName>
    <definedName name="wrn.Sch_1_RetiredReserve." localSheetId="22" hidden="1">{#N/A,#N/A,TRUE,"SCH1R"}</definedName>
    <definedName name="wrn.Sch_1_RetiredReserve." localSheetId="2" hidden="1">{#N/A,#N/A,TRUE,"SCH1R"}</definedName>
    <definedName name="wrn.Sch_1_RetiredReserve." hidden="1">{#N/A,#N/A,TRUE,"SCH1R"}</definedName>
    <definedName name="wrn.Sch_1_StateContrAcct." localSheetId="20" hidden="1">{#N/A,#N/A,TRUE,"SCH1S "}</definedName>
    <definedName name="wrn.Sch_1_StateContrAcct." localSheetId="10" hidden="1">{#N/A,#N/A,TRUE,"SCH1S "}</definedName>
    <definedName name="wrn.Sch_1_StateContrAcct." localSheetId="11" hidden="1">{#N/A,#N/A,TRUE,"SCH1S "}</definedName>
    <definedName name="wrn.Sch_1_StateContrAcct." localSheetId="21" hidden="1">{#N/A,#N/A,TRUE,"SCH1S "}</definedName>
    <definedName name="wrn.Sch_1_StateContrAcct." localSheetId="23" hidden="1">{#N/A,#N/A,TRUE,"SCH1S "}</definedName>
    <definedName name="wrn.Sch_1_StateContrAcct." localSheetId="3" hidden="1">{#N/A,#N/A,TRUE,"SCH1S "}</definedName>
    <definedName name="wrn.Sch_1_StateContrAcct." localSheetId="22" hidden="1">{#N/A,#N/A,TRUE,"SCH1S "}</definedName>
    <definedName name="wrn.Sch_1_StateContrAcct." localSheetId="2" hidden="1">{#N/A,#N/A,TRUE,"SCH1S "}</definedName>
    <definedName name="wrn.Sch_1_StateContrAcct." hidden="1">{#N/A,#N/A,TRUE,"SCH1S "}</definedName>
    <definedName name="wrn.Sch_2_Budget._.Schedule." localSheetId="20" hidden="1">{#N/A,#N/A,TRUE,"SCH2"}</definedName>
    <definedName name="wrn.Sch_2_Budget._.Schedule." localSheetId="10" hidden="1">{#N/A,#N/A,TRUE,"SCH2"}</definedName>
    <definedName name="wrn.Sch_2_Budget._.Schedule." localSheetId="11" hidden="1">{#N/A,#N/A,TRUE,"SCH2"}</definedName>
    <definedName name="wrn.Sch_2_Budget._.Schedule." localSheetId="21" hidden="1">{#N/A,#N/A,TRUE,"SCH2"}</definedName>
    <definedName name="wrn.Sch_2_Budget._.Schedule." localSheetId="23" hidden="1">{#N/A,#N/A,TRUE,"SCH2"}</definedName>
    <definedName name="wrn.Sch_2_Budget._.Schedule." localSheetId="3" hidden="1">{#N/A,#N/A,TRUE,"SCH2"}</definedName>
    <definedName name="wrn.Sch_2_Budget._.Schedule." localSheetId="22" hidden="1">{#N/A,#N/A,TRUE,"SCH2"}</definedName>
    <definedName name="wrn.Sch_2_Budget._.Schedule." localSheetId="2" hidden="1">{#N/A,#N/A,TRUE,"SCH2"}</definedName>
    <definedName name="wrn.Sch_2_Budget._.Schedule." hidden="1">{#N/A,#N/A,TRUE,"SCH2"}</definedName>
    <definedName name="wrn.Sch_3_Investment._.Portfolio." localSheetId="20" hidden="1">{#N/A,#N/A,TRUE,"SCH3"}</definedName>
    <definedName name="wrn.Sch_3_Investment._.Portfolio." localSheetId="10" hidden="1">{#N/A,#N/A,TRUE,"SCH3"}</definedName>
    <definedName name="wrn.Sch_3_Investment._.Portfolio." localSheetId="11" hidden="1">{#N/A,#N/A,TRUE,"SCH3"}</definedName>
    <definedName name="wrn.Sch_3_Investment._.Portfolio." localSheetId="21" hidden="1">{#N/A,#N/A,TRUE,"SCH3"}</definedName>
    <definedName name="wrn.Sch_3_Investment._.Portfolio." localSheetId="23" hidden="1">{#N/A,#N/A,TRUE,"SCH3"}</definedName>
    <definedName name="wrn.Sch_3_Investment._.Portfolio." localSheetId="3" hidden="1">{#N/A,#N/A,TRUE,"SCH3"}</definedName>
    <definedName name="wrn.Sch_3_Investment._.Portfolio." localSheetId="22" hidden="1">{#N/A,#N/A,TRUE,"SCH3"}</definedName>
    <definedName name="wrn.Sch_3_Investment._.Portfolio." localSheetId="2" hidden="1">{#N/A,#N/A,TRUE,"SCH3"}</definedName>
    <definedName name="wrn.Sch_3_Investment._.Portfolio." hidden="1">{#N/A,#N/A,TRUE,"SCH3"}</definedName>
    <definedName name="wrn.STUDY." localSheetId="20" hidden="1">{"BASIS",#N/A,FALSE,"ACTIVE";"COST",#N/A,FALSE,"ACTIVE";"STUDY",#N/A,FALSE,"ACTIVE"}</definedName>
    <definedName name="wrn.STUDY." localSheetId="10" hidden="1">{"BASIS",#N/A,FALSE,"ACTIVE";"COST",#N/A,FALSE,"ACTIVE";"STUDY",#N/A,FALSE,"ACTIVE"}</definedName>
    <definedName name="wrn.STUDY." localSheetId="11" hidden="1">{"BASIS",#N/A,FALSE,"ACTIVE";"COST",#N/A,FALSE,"ACTIVE";"STUDY",#N/A,FALSE,"ACTIVE"}</definedName>
    <definedName name="wrn.STUDY." localSheetId="21" hidden="1">{"BASIS",#N/A,FALSE,"ACTIVE";"COST",#N/A,FALSE,"ACTIVE";"STUDY",#N/A,FALSE,"ACTIVE"}</definedName>
    <definedName name="wrn.STUDY." localSheetId="23" hidden="1">{"BASIS",#N/A,FALSE,"ACTIVE";"COST",#N/A,FALSE,"ACTIVE";"STUDY",#N/A,FALSE,"ACTIVE"}</definedName>
    <definedName name="wrn.STUDY." localSheetId="3" hidden="1">{"BASIS",#N/A,FALSE,"ACTIVE";"COST",#N/A,FALSE,"ACTIVE";"STUDY",#N/A,FALSE,"ACTIVE"}</definedName>
    <definedName name="wrn.STUDY." localSheetId="22" hidden="1">{"BASIS",#N/A,FALSE,"ACTIVE";"COST",#N/A,FALSE,"ACTIVE";"STUDY",#N/A,FALSE,"ACTIVE"}</definedName>
    <definedName name="wrn.STUDY." localSheetId="2" hidden="1">{"BASIS",#N/A,FALSE,"ACTIVE";"COST",#N/A,FALSE,"ACTIVE";"STUDY",#N/A,FALSE,"ACTIVE"}</definedName>
    <definedName name="wrn.STUDY." hidden="1">{"BASIS",#N/A,FALSE,"ACTIVE";"COST",#N/A,FALSE,"ACTIVE";"STUDY",#N/A,FALSE,"ACTIVE"}</definedName>
    <definedName name="wrn.tables." localSheetId="20"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10"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11"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21"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23"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3"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22"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2"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Valuation." localSheetId="20" hidden="1">{#N/A,#N/A,FALSE,"Financing";#N/A,#N/A,FALSE,"Assets"}</definedName>
    <definedName name="wrn.Valuation." localSheetId="10" hidden="1">{#N/A,#N/A,FALSE,"Financing";#N/A,#N/A,FALSE,"Assets"}</definedName>
    <definedName name="wrn.Valuation." localSheetId="11" hidden="1">{#N/A,#N/A,FALSE,"Financing";#N/A,#N/A,FALSE,"Assets"}</definedName>
    <definedName name="wrn.Valuation." localSheetId="21" hidden="1">{#N/A,#N/A,FALSE,"Financing";#N/A,#N/A,FALSE,"Assets"}</definedName>
    <definedName name="wrn.Valuation." localSheetId="23" hidden="1">{#N/A,#N/A,FALSE,"Financing";#N/A,#N/A,FALSE,"Assets"}</definedName>
    <definedName name="wrn.Valuation." localSheetId="3" hidden="1">{#N/A,#N/A,FALSE,"Financing";#N/A,#N/A,FALSE,"Assets"}</definedName>
    <definedName name="wrn.Valuation." localSheetId="22" hidden="1">{#N/A,#N/A,FALSE,"Financing";#N/A,#N/A,FALSE,"Assets"}</definedName>
    <definedName name="wrn.Valuation." localSheetId="2" hidden="1">{#N/A,#N/A,FALSE,"Financing";#N/A,#N/A,FALSE,"Assets"}</definedName>
    <definedName name="wrn.Valuation." hidden="1">{#N/A,#N/A,FALSE,"Financing";#N/A,#N/A,FALSE,"Assets"}</definedName>
    <definedName name="wrn.VALUATION._.COSTS." localSheetId="20" hidden="1">{#N/A,#N/A,FALSE,"VALUATION COST #'S"}</definedName>
    <definedName name="wrn.VALUATION._.COSTS." localSheetId="10" hidden="1">{#N/A,#N/A,FALSE,"VALUATION COST #'S"}</definedName>
    <definedName name="wrn.VALUATION._.COSTS." localSheetId="11" hidden="1">{#N/A,#N/A,FALSE,"VALUATION COST #'S"}</definedName>
    <definedName name="wrn.VALUATION._.COSTS." localSheetId="21" hidden="1">{#N/A,#N/A,FALSE,"VALUATION COST #'S"}</definedName>
    <definedName name="wrn.VALUATION._.COSTS." localSheetId="23" hidden="1">{#N/A,#N/A,FALSE,"VALUATION COST #'S"}</definedName>
    <definedName name="wrn.VALUATION._.COSTS." localSheetId="3" hidden="1">{#N/A,#N/A,FALSE,"VALUATION COST #'S"}</definedName>
    <definedName name="wrn.VALUATION._.COSTS." localSheetId="22" hidden="1">{#N/A,#N/A,FALSE,"VALUATION COST #'S"}</definedName>
    <definedName name="wrn.VALUATION._.COSTS." localSheetId="2" hidden="1">{#N/A,#N/A,FALSE,"VALUATION COST #'S"}</definedName>
    <definedName name="wrn.VALUATION._.COSTS." hidden="1">{#N/A,#N/A,FALSE,"VALUATION COST #'S"}</definedName>
    <definedName name="wrn.valuation._.exhibits." localSheetId="20"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10"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11"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21"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23"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3"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2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TReport." localSheetId="20" hidden="1">{"APV_VT",#N/A,FALSE,"VT";"Errors",#N/A,FALSE,"VT";"OTH_LIAB",#N/A,FALSE,"VT"}</definedName>
    <definedName name="wrn.VTReport." localSheetId="10" hidden="1">{"APV_VT",#N/A,FALSE,"VT";"Errors",#N/A,FALSE,"VT";"OTH_LIAB",#N/A,FALSE,"VT"}</definedName>
    <definedName name="wrn.VTReport." localSheetId="11" hidden="1">{"APV_VT",#N/A,FALSE,"VT";"Errors",#N/A,FALSE,"VT";"OTH_LIAB",#N/A,FALSE,"VT"}</definedName>
    <definedName name="wrn.VTReport." localSheetId="21" hidden="1">{"APV_VT",#N/A,FALSE,"VT";"Errors",#N/A,FALSE,"VT";"OTH_LIAB",#N/A,FALSE,"VT"}</definedName>
    <definedName name="wrn.VTReport." localSheetId="23" hidden="1">{"APV_VT",#N/A,FALSE,"VT";"Errors",#N/A,FALSE,"VT";"OTH_LIAB",#N/A,FALSE,"VT"}</definedName>
    <definedName name="wrn.VTReport." localSheetId="3" hidden="1">{"APV_VT",#N/A,FALSE,"VT";"Errors",#N/A,FALSE,"VT";"OTH_LIAB",#N/A,FALSE,"VT"}</definedName>
    <definedName name="wrn.VTReport." localSheetId="22" hidden="1">{"APV_VT",#N/A,FALSE,"VT";"Errors",#N/A,FALSE,"VT";"OTH_LIAB",#N/A,FALSE,"VT"}</definedName>
    <definedName name="wrn.VTReport." localSheetId="2" hidden="1">{"APV_VT",#N/A,FALSE,"VT";"Errors",#N/A,FALSE,"VT";"OTH_LIAB",#N/A,FALSE,"VT"}</definedName>
    <definedName name="wrn.VTReport." hidden="1">{"APV_VT",#N/A,FALSE,"VT";"Errors",#N/A,FALSE,"VT";"OTH_LIAB",#N/A,FALSE,"VT"}</definedName>
    <definedName name="wrn.Whole._.Report." localSheetId="20"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10"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11"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21"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23"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3"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22"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2"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Sassets." localSheetId="20" hidden="1">{"change",#N/A,FALSE,"WS";"exhibits",#N/A,FALSE,"WS";"table16",#N/A,FALSE,"WS"}</definedName>
    <definedName name="wrn.WSassets." localSheetId="10" hidden="1">{"change",#N/A,FALSE,"WS";"exhibits",#N/A,FALSE,"WS";"table16",#N/A,FALSE,"WS"}</definedName>
    <definedName name="wrn.WSassets." localSheetId="11" hidden="1">{"change",#N/A,FALSE,"WS";"exhibits",#N/A,FALSE,"WS";"table16",#N/A,FALSE,"WS"}</definedName>
    <definedName name="wrn.WSassets." localSheetId="21" hidden="1">{"change",#N/A,FALSE,"WS";"exhibits",#N/A,FALSE,"WS";"table16",#N/A,FALSE,"WS"}</definedName>
    <definedName name="wrn.WSassets." localSheetId="23" hidden="1">{"change",#N/A,FALSE,"WS";"exhibits",#N/A,FALSE,"WS";"table16",#N/A,FALSE,"WS"}</definedName>
    <definedName name="wrn.WSassets." localSheetId="3" hidden="1">{"change",#N/A,FALSE,"WS";"exhibits",#N/A,FALSE,"WS";"table16",#N/A,FALSE,"WS"}</definedName>
    <definedName name="wrn.WSassets." localSheetId="22" hidden="1">{"change",#N/A,FALSE,"WS";"exhibits",#N/A,FALSE,"WS";"table16",#N/A,FALSE,"WS"}</definedName>
    <definedName name="wrn.WSassets." localSheetId="2" hidden="1">{"change",#N/A,FALSE,"WS";"exhibits",#N/A,FALSE,"WS";"table16",#N/A,FALSE,"WS"}</definedName>
    <definedName name="wrn.WSassets." hidden="1">{"change",#N/A,FALSE,"WS";"exhibits",#N/A,FALSE,"WS";"table16",#N/A,FALSE,"WS"}</definedName>
    <definedName name="wrn.YIELD." localSheetId="20" hidden="1">{"YieldEstimate",#N/A,FALSE,"ACTIVE"}</definedName>
    <definedName name="wrn.YIELD." localSheetId="10" hidden="1">{"YieldEstimate",#N/A,FALSE,"ACTIVE"}</definedName>
    <definedName name="wrn.YIELD." localSheetId="11" hidden="1">{"YieldEstimate",#N/A,FALSE,"ACTIVE"}</definedName>
    <definedName name="wrn.YIELD." localSheetId="21" hidden="1">{"YieldEstimate",#N/A,FALSE,"ACTIVE"}</definedName>
    <definedName name="wrn.YIELD." localSheetId="23" hidden="1">{"YieldEstimate",#N/A,FALSE,"ACTIVE"}</definedName>
    <definedName name="wrn.YIELD." localSheetId="3" hidden="1">{"YieldEstimate",#N/A,FALSE,"ACTIVE"}</definedName>
    <definedName name="wrn.YIELD." localSheetId="22" hidden="1">{"YieldEstimate",#N/A,FALSE,"ACTIVE"}</definedName>
    <definedName name="wrn.YIELD." localSheetId="2" hidden="1">{"YieldEstimate",#N/A,FALSE,"ACTIVE"}</definedName>
    <definedName name="wrn.YIELD." hidden="1">{"YieldEstimate",#N/A,FALSE,"ACTIVE"}</definedName>
    <definedName name="xxx" localSheetId="5">#REF!</definedName>
    <definedName name="xxx" localSheetId="20">#REF!</definedName>
    <definedName name="xxx" localSheetId="10">#REF!</definedName>
    <definedName name="xxx" localSheetId="21">#REF!</definedName>
    <definedName name="xxx" localSheetId="23">#REF!</definedName>
    <definedName name="xxx" localSheetId="3">#REF!</definedName>
    <definedName name="xxx" localSheetId="22">#REF!</definedName>
    <definedName name="xxx">#REF!</definedName>
    <definedName name="Z_2F1ADB9E_F85C_4C36_9466_61EC0B975E16_.wvu.PrintArea" localSheetId="20" hidden="1">'181.0000 Form-Lease Receivable'!$A$3:$K$50</definedName>
    <definedName name="Z_2F1ADB9E_F85C_4C36_9466_61EC0B975E16_.wvu.PrintArea" localSheetId="21" hidden="1">'271.0000 Form-Lease Liability'!$A$12:$K$38</definedName>
    <definedName name="Z_2F1ADB9E_F85C_4C36_9466_61EC0B975E16_.wvu.PrintArea" localSheetId="23" hidden="1">'274.0000 Form-SBITA Liability'!$A$12:$M$84</definedName>
    <definedName name="Z_2F1ADB9E_F85C_4C36_9466_61EC0B975E16_.wvu.PrintTitles" localSheetId="20" hidden="1">'181.0000 Form-Lease Receivable'!$3:$11</definedName>
    <definedName name="Z_2F1ADB9E_F85C_4C36_9466_61EC0B975E16_.wvu.PrintTitles" localSheetId="21" hidden="1">'271.0000 Form-Lease Liability'!#REF!</definedName>
    <definedName name="Z_2F1ADB9E_F85C_4C36_9466_61EC0B975E16_.wvu.PrintTitles" localSheetId="23" hidden="1">'274.0000 Form-SBITA Liability'!#REF!</definedName>
    <definedName name="Z_D1C4B63A_44A1_41FF_8287_11B2B82635E7_.wvu.FilterData" localSheetId="6" hidden="1">'Accrued Interest Rec.'!$A$1</definedName>
    <definedName name="Z_D1C4B63A_44A1_41FF_8287_11B2B82635E7_.wvu.PrintArea" localSheetId="8" hidden="1">'171.0000 Form-Capital Assets'!$A$1:$O$46</definedName>
    <definedName name="Z_D1C4B63A_44A1_41FF_8287_11B2B82635E7_.wvu.PrintArea" localSheetId="9" hidden="1">'172.0000 Form-Cap Assets Depr.'!$A$1:$O$42</definedName>
    <definedName name="Z_D1C4B63A_44A1_41FF_8287_11B2B82635E7_.wvu.PrintArea" localSheetId="16" hidden="1">'400.0000 Form-Capital Grants'!$A$1:$K$41</definedName>
    <definedName name="Z_D1C4B63A_44A1_41FF_8287_11B2B82635E7_.wvu.PrintArea" localSheetId="14" hidden="1">'701.0000 Form-Pledged Revenues'!$A$1:$K$43</definedName>
    <definedName name="Z_D1C4B63A_44A1_41FF_8287_11B2B82635E7_.wvu.PrintTitles" localSheetId="12" hidden="1">'221.0000 Form-Emp.onMilitary Lv'!$1:$11</definedName>
    <definedName name="Z_D1C4B63A_44A1_41FF_8287_11B2B82635E7_.wvu.PrintTitles" localSheetId="10" hidden="1">'251.0000 Form-GASB 49 Pollution'!$1:$11</definedName>
    <definedName name="Z_D1C4B63A_44A1_41FF_8287_11B2B82635E7_.wvu.PrintTitles" localSheetId="3" hidden="1">'63.0000 Closing Status Report-3'!$1:$5</definedName>
    <definedName name="Z_D1C4B63A_44A1_41FF_8287_11B2B82635E7_.wvu.PrintTitles" localSheetId="22" hidden="1">'703.0000 Form-PPPs and APAs'!$1:$11</definedName>
    <definedName name="Z_D1C4B63A_44A1_41FF_8287_11B2B82635E7_.wvu.PrintTitles" localSheetId="7" hidden="1">'Capital Assets'!$1:$11</definedName>
    <definedName name="Z_D1C4B63A_44A1_41FF_8287_11B2B82635E7_.wvu.PrintTitles" localSheetId="2" hidden="1">'General Instructions'!$1:$11</definedName>
    <definedName name="Z_D1C4B63A_44A1_41FF_8287_11B2B82635E7_.wvu.PrintTitles" localSheetId="15" hidden="1">'Grant-Contribution Revenue'!$1:$11</definedName>
    <definedName name="Z_D1C4B63A_44A1_41FF_8287_11B2B82635E7_.wvu.PrintTitles" localSheetId="1" hidden="1">'Table of Contents - Part 3'!$1:$11</definedName>
    <definedName name="Z_F633B7F0_050E_4545_9244_A7D77C091E2B_.wvu.FilterData" localSheetId="6" hidden="1">'Accrued Interest Rec.'!$A$1</definedName>
    <definedName name="Z_F633B7F0_050E_4545_9244_A7D77C091E2B_.wvu.PrintArea" localSheetId="8" hidden="1">'171.0000 Form-Capital Assets'!$A$1:$O$46</definedName>
    <definedName name="Z_F633B7F0_050E_4545_9244_A7D77C091E2B_.wvu.PrintArea" localSheetId="9" hidden="1">'172.0000 Form-Cap Assets Depr.'!$A$1:$O$42</definedName>
    <definedName name="Z_F633B7F0_050E_4545_9244_A7D77C091E2B_.wvu.PrintArea" localSheetId="16" hidden="1">'400.0000 Form-Capital Grants'!$A$1:$K$41</definedName>
    <definedName name="Z_F633B7F0_050E_4545_9244_A7D77C091E2B_.wvu.PrintArea" localSheetId="14" hidden="1">'701.0000 Form-Pledged Revenues'!$A$1:$K$43</definedName>
    <definedName name="Z_F633B7F0_050E_4545_9244_A7D77C091E2B_.wvu.PrintTitles" localSheetId="12" hidden="1">'221.0000 Form-Emp.onMilitary Lv'!$1:$11</definedName>
    <definedName name="Z_F633B7F0_050E_4545_9244_A7D77C091E2B_.wvu.PrintTitles" localSheetId="10" hidden="1">'251.0000 Form-GASB 49 Pollution'!$1:$11</definedName>
    <definedName name="Z_F633B7F0_050E_4545_9244_A7D77C091E2B_.wvu.PrintTitles" localSheetId="3" hidden="1">'63.0000 Closing Status Report-3'!$1:$5</definedName>
    <definedName name="Z_F633B7F0_050E_4545_9244_A7D77C091E2B_.wvu.PrintTitles" localSheetId="22" hidden="1">'703.0000 Form-PPPs and APAs'!$1:$11</definedName>
    <definedName name="Z_F633B7F0_050E_4545_9244_A7D77C091E2B_.wvu.PrintTitles" localSheetId="7" hidden="1">'Capital Assets'!$1:$11</definedName>
    <definedName name="Z_F633B7F0_050E_4545_9244_A7D77C091E2B_.wvu.PrintTitles" localSheetId="2" hidden="1">'General Instructions'!$1:$11</definedName>
    <definedName name="Z_F633B7F0_050E_4545_9244_A7D77C091E2B_.wvu.PrintTitles" localSheetId="15" hidden="1">'Grant-Contribution Revenue'!$1:$11</definedName>
    <definedName name="Z_F633B7F0_050E_4545_9244_A7D77C091E2B_.wvu.PrintTitles" localSheetId="1" hidden="1">'Table of Contents - Part 3'!$1:$11</definedName>
  </definedNames>
  <calcPr calcId="191029"/>
  <customWorkbookViews>
    <customWorkbookView name="Joshua Loy - Personal View" guid="{D1C4B63A-44A1-41FF-8287-11B2B82635E7}" mergeInterval="0" personalView="1" maximized="1" xWindow="1912" yWindow="-8" windowWidth="1936" windowHeight="1056" tabRatio="772" activeSheetId="31"/>
    <customWorkbookView name="Rhonda Harris - Personal View" guid="{F633B7F0-050E-4545-9244-A7D77C091E2B}" mergeInterval="0" personalView="1" maximized="1" xWindow="1912" yWindow="-8" windowWidth="1936" windowHeight="1056" tabRatio="77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2" l="1"/>
  <c r="I52" i="45" l="1"/>
  <c r="F50" i="45"/>
  <c r="H1" i="83"/>
  <c r="L11" i="89"/>
  <c r="J11" i="88"/>
  <c r="K11" i="87"/>
  <c r="K11" i="86"/>
  <c r="A11" i="89"/>
  <c r="A11" i="88"/>
  <c r="A11" i="87"/>
  <c r="A11" i="86"/>
  <c r="F7" i="89"/>
  <c r="F6" i="89"/>
  <c r="E7" i="88"/>
  <c r="E6" i="88"/>
  <c r="E7" i="87"/>
  <c r="E6" i="87"/>
  <c r="E7" i="86"/>
  <c r="E6" i="86"/>
  <c r="H55" i="44" l="1"/>
  <c r="D59" i="44"/>
  <c r="H59" i="44"/>
  <c r="H51" i="44"/>
  <c r="M57" i="44"/>
  <c r="K43" i="44"/>
  <c r="H39" i="45"/>
  <c r="H39" i="44"/>
  <c r="H43" i="45"/>
  <c r="H43" i="44"/>
  <c r="O32" i="45" l="1"/>
  <c r="K32" i="45"/>
  <c r="O39" i="44"/>
  <c r="K39" i="44"/>
  <c r="K41" i="44"/>
  <c r="D39" i="44"/>
  <c r="O36" i="44"/>
  <c r="K36" i="44"/>
  <c r="M39" i="44" l="1"/>
  <c r="M43" i="44" s="1"/>
  <c r="K17" i="44"/>
  <c r="K37" i="44"/>
  <c r="H57" i="44"/>
  <c r="H56" i="44"/>
  <c r="M93" i="44"/>
  <c r="M99" i="44"/>
  <c r="H19" i="53"/>
  <c r="H20" i="53"/>
  <c r="H21" i="53"/>
  <c r="H22" i="53"/>
  <c r="H23" i="53"/>
  <c r="H24" i="53"/>
  <c r="H25" i="53"/>
  <c r="H26" i="53"/>
  <c r="H27" i="53"/>
  <c r="H28" i="53"/>
  <c r="H29" i="53"/>
  <c r="H30" i="53"/>
  <c r="H31" i="53"/>
  <c r="H32" i="53"/>
  <c r="H18" i="53"/>
  <c r="O41" i="44"/>
  <c r="O37" i="44"/>
  <c r="E39" i="44"/>
  <c r="K19" i="44"/>
  <c r="E43" i="44" l="1"/>
  <c r="O17" i="44"/>
  <c r="I62" i="44"/>
  <c r="A11" i="85"/>
  <c r="A11" i="84"/>
  <c r="A11" i="82"/>
  <c r="K33" i="45"/>
  <c r="O33" i="45" s="1"/>
  <c r="K18" i="45"/>
  <c r="O18" i="45" s="1"/>
  <c r="K19" i="45"/>
  <c r="O19" i="45" s="1"/>
  <c r="K20" i="45"/>
  <c r="O20" i="45" s="1"/>
  <c r="K21" i="45"/>
  <c r="O21" i="45" s="1"/>
  <c r="K22" i="45"/>
  <c r="O22" i="45" s="1"/>
  <c r="K23" i="45"/>
  <c r="O23" i="45" s="1"/>
  <c r="K24" i="45"/>
  <c r="O24" i="45" s="1"/>
  <c r="K25" i="45"/>
  <c r="O25" i="45" s="1"/>
  <c r="K26" i="45"/>
  <c r="O26" i="45" s="1"/>
  <c r="K27" i="45"/>
  <c r="O27" i="45" s="1"/>
  <c r="K28" i="45"/>
  <c r="O28" i="45" s="1"/>
  <c r="K29" i="45"/>
  <c r="O29" i="45" s="1"/>
  <c r="K30" i="45"/>
  <c r="O30" i="45" s="1"/>
  <c r="K31" i="45"/>
  <c r="O31" i="45" s="1"/>
  <c r="K18" i="44"/>
  <c r="O18" i="44" s="1"/>
  <c r="O19" i="44"/>
  <c r="K20" i="44"/>
  <c r="O20" i="44" s="1"/>
  <c r="K21" i="44"/>
  <c r="O21" i="44" s="1"/>
  <c r="K22" i="44"/>
  <c r="O22" i="44" s="1"/>
  <c r="K23" i="44"/>
  <c r="O23" i="44" s="1"/>
  <c r="K24" i="44"/>
  <c r="O24" i="44" s="1"/>
  <c r="K25" i="44"/>
  <c r="O25" i="44" s="1"/>
  <c r="K26" i="44"/>
  <c r="O26" i="44" s="1"/>
  <c r="K27" i="44"/>
  <c r="O27" i="44" s="1"/>
  <c r="K28" i="44"/>
  <c r="O28" i="44" s="1"/>
  <c r="K29" i="44"/>
  <c r="O29" i="44" s="1"/>
  <c r="K30" i="44"/>
  <c r="O30" i="44" s="1"/>
  <c r="K31" i="44"/>
  <c r="O31" i="44" s="1"/>
  <c r="K32" i="44"/>
  <c r="O32" i="44" s="1"/>
  <c r="K33" i="44"/>
  <c r="O33" i="44" s="1"/>
  <c r="K34" i="44"/>
  <c r="O34" i="44" s="1"/>
  <c r="K35" i="44"/>
  <c r="O35" i="44" s="1"/>
  <c r="O43" i="44" l="1"/>
  <c r="D7" i="82"/>
  <c r="D6" i="82"/>
  <c r="E4" i="83"/>
  <c r="E3" i="83"/>
  <c r="B7" i="85" l="1"/>
  <c r="B6" i="85"/>
  <c r="E7" i="84"/>
  <c r="E6" i="84"/>
  <c r="F11" i="85"/>
  <c r="K11" i="84"/>
  <c r="G15" i="85"/>
  <c r="I15" i="85" s="1"/>
  <c r="G16" i="85"/>
  <c r="I16" i="85"/>
  <c r="G17" i="85"/>
  <c r="I17" i="85"/>
  <c r="G18" i="85"/>
  <c r="I18" i="85" s="1"/>
  <c r="G19" i="85"/>
  <c r="I19" i="85" s="1"/>
  <c r="G20" i="85"/>
  <c r="I20" i="85" s="1"/>
  <c r="G21" i="85"/>
  <c r="I21" i="85"/>
  <c r="G22" i="85"/>
  <c r="I22" i="85" s="1"/>
  <c r="G23" i="85"/>
  <c r="I23" i="85" s="1"/>
  <c r="C25" i="85"/>
  <c r="D25" i="85"/>
  <c r="E25" i="85"/>
  <c r="F25" i="85"/>
  <c r="H25" i="85"/>
  <c r="I25" i="85" l="1"/>
  <c r="G25" i="85"/>
  <c r="M17" i="78"/>
  <c r="K20" i="78" l="1"/>
  <c r="E20" i="78"/>
  <c r="I20" i="78"/>
  <c r="D20" i="78"/>
  <c r="L20" i="78"/>
  <c r="F20" i="78"/>
  <c r="J20" i="78"/>
  <c r="C20" i="78"/>
  <c r="H20" i="78" l="1"/>
  <c r="G20" i="78"/>
  <c r="K37" i="45" l="1"/>
  <c r="O37" i="45" l="1"/>
  <c r="M19" i="78" l="1"/>
  <c r="M18" i="78"/>
  <c r="F12" i="78"/>
  <c r="C7" i="78"/>
  <c r="C6" i="78"/>
  <c r="M16" i="78" l="1"/>
  <c r="M20" i="78" l="1"/>
  <c r="L27" i="78" l="1"/>
  <c r="C7" i="56"/>
  <c r="E7" i="55"/>
  <c r="C7" i="54"/>
  <c r="C7" i="53"/>
  <c r="E7" i="52"/>
  <c r="B7" i="51"/>
  <c r="E7" i="50"/>
  <c r="E7" i="46"/>
  <c r="C7" i="45"/>
  <c r="C7" i="44"/>
  <c r="E7" i="43"/>
  <c r="E7" i="42"/>
  <c r="E7" i="40"/>
  <c r="D7" i="2"/>
  <c r="L29" i="78" l="1"/>
  <c r="M29" i="78" s="1"/>
  <c r="I20" i="56"/>
  <c r="I17" i="56"/>
  <c r="H31" i="56"/>
  <c r="G31" i="56"/>
  <c r="F31" i="56"/>
  <c r="E31" i="56"/>
  <c r="J29" i="54"/>
  <c r="K18" i="53"/>
  <c r="H16" i="51"/>
  <c r="G94" i="46"/>
  <c r="G64" i="46"/>
  <c r="I39" i="46"/>
  <c r="E11" i="56" l="1"/>
  <c r="F11" i="54"/>
  <c r="K26" i="53"/>
  <c r="K25" i="53"/>
  <c r="K24" i="53"/>
  <c r="K23" i="53"/>
  <c r="K22" i="53"/>
  <c r="E11" i="53"/>
  <c r="D11" i="51"/>
  <c r="L11" i="50"/>
  <c r="J11" i="46" l="1"/>
  <c r="F11" i="45"/>
  <c r="F11" i="44"/>
  <c r="I29" i="56" l="1"/>
  <c r="I28" i="56"/>
  <c r="I27" i="56"/>
  <c r="I26" i="56"/>
  <c r="I25" i="56"/>
  <c r="I24" i="56"/>
  <c r="I23" i="56"/>
  <c r="I22" i="56"/>
  <c r="I21" i="56"/>
  <c r="I19" i="56"/>
  <c r="I18" i="56"/>
  <c r="I31" i="56" l="1"/>
  <c r="K17" i="45" l="1"/>
  <c r="O17" i="45" s="1"/>
  <c r="J35" i="45"/>
  <c r="J39" i="45" s="1"/>
  <c r="J39" i="44"/>
  <c r="J43" i="44" s="1"/>
  <c r="M87" i="44"/>
  <c r="M81" i="44"/>
  <c r="M75" i="44"/>
  <c r="M69" i="44"/>
  <c r="M63" i="44"/>
  <c r="K19" i="53"/>
  <c r="K20" i="53"/>
  <c r="K21" i="53"/>
  <c r="K27" i="53"/>
  <c r="K28" i="53"/>
  <c r="K29" i="53"/>
  <c r="K30" i="53"/>
  <c r="K31" i="53"/>
  <c r="K32" i="53"/>
  <c r="G34" i="53"/>
  <c r="F34" i="53"/>
  <c r="F48" i="45"/>
  <c r="M35" i="45"/>
  <c r="M39" i="45" s="1"/>
  <c r="I35" i="45"/>
  <c r="I39" i="45" s="1"/>
  <c r="H35" i="45"/>
  <c r="G35" i="45"/>
  <c r="G39" i="45" s="1"/>
  <c r="F35" i="45"/>
  <c r="F39" i="45" s="1"/>
  <c r="E35" i="45"/>
  <c r="F51" i="45" s="1"/>
  <c r="D35" i="45"/>
  <c r="D39" i="45" s="1"/>
  <c r="I39" i="44"/>
  <c r="I43" i="44" s="1"/>
  <c r="G39" i="44"/>
  <c r="G43" i="44" s="1"/>
  <c r="F39" i="44"/>
  <c r="F43" i="44" s="1"/>
  <c r="D43" i="44"/>
  <c r="B6" i="51"/>
  <c r="K16" i="51"/>
  <c r="H17" i="51"/>
  <c r="K17" i="51"/>
  <c r="H18" i="51"/>
  <c r="K18" i="51"/>
  <c r="H19" i="51"/>
  <c r="K19" i="51"/>
  <c r="H20" i="51"/>
  <c r="K20" i="51"/>
  <c r="H21" i="51"/>
  <c r="K21" i="51"/>
  <c r="H22" i="51"/>
  <c r="K22" i="51"/>
  <c r="H23" i="51"/>
  <c r="K23" i="51"/>
  <c r="H24" i="51"/>
  <c r="K24" i="51"/>
  <c r="H25" i="51"/>
  <c r="K25" i="51"/>
  <c r="H26" i="51"/>
  <c r="K26" i="51"/>
  <c r="H27" i="51"/>
  <c r="K27" i="51"/>
  <c r="H28" i="51"/>
  <c r="K28" i="51"/>
  <c r="H29" i="51"/>
  <c r="K29" i="51"/>
  <c r="H30" i="51"/>
  <c r="K30" i="51"/>
  <c r="H31" i="51"/>
  <c r="K31" i="51"/>
  <c r="H32" i="51"/>
  <c r="K32" i="51"/>
  <c r="H33" i="51"/>
  <c r="K33" i="51"/>
  <c r="H34" i="51"/>
  <c r="K34" i="51"/>
  <c r="H35" i="51"/>
  <c r="K35" i="51"/>
  <c r="H38" i="51"/>
  <c r="K38" i="51"/>
  <c r="H39" i="51"/>
  <c r="K39" i="51"/>
  <c r="E6" i="50"/>
  <c r="C6" i="56"/>
  <c r="E6" i="55"/>
  <c r="C6" i="54"/>
  <c r="C6" i="53"/>
  <c r="E34" i="53"/>
  <c r="I34" i="53"/>
  <c r="J34" i="53"/>
  <c r="E6" i="52"/>
  <c r="E6" i="46"/>
  <c r="C6" i="45"/>
  <c r="C6" i="44"/>
  <c r="E6" i="43"/>
  <c r="E6" i="42"/>
  <c r="E6" i="40"/>
  <c r="D6" i="2"/>
  <c r="I49" i="45" l="1"/>
  <c r="E39" i="45"/>
  <c r="O35" i="45"/>
  <c r="O39" i="45" s="1"/>
  <c r="I50" i="45"/>
  <c r="B39" i="56"/>
  <c r="B38" i="56"/>
  <c r="K34" i="53"/>
  <c r="K35" i="45"/>
  <c r="K39" i="45" s="1"/>
  <c r="H34" i="53"/>
  <c r="A11" i="44" l="1"/>
  <c r="A11" i="55"/>
  <c r="A11" i="45"/>
  <c r="A11" i="56"/>
  <c r="A11" i="46"/>
  <c r="A11" i="50"/>
  <c r="A11" i="51"/>
  <c r="A12" i="40"/>
  <c r="A11" i="52"/>
  <c r="A11" i="42"/>
  <c r="A11" i="53"/>
  <c r="A11" i="43"/>
  <c r="A11" i="54"/>
  <c r="A12" i="78"/>
</calcChain>
</file>

<file path=xl/sharedStrings.xml><?xml version="1.0" encoding="utf-8"?>
<sst xmlns="http://schemas.openxmlformats.org/spreadsheetml/2006/main" count="1363" uniqueCount="878">
  <si>
    <t>State of Arkansas</t>
  </si>
  <si>
    <t>STATE OF ARKANSAS</t>
  </si>
  <si>
    <t>(a)</t>
  </si>
  <si>
    <t>Amount</t>
  </si>
  <si>
    <t>TOTAL:</t>
  </si>
  <si>
    <t xml:space="preserve">NOTE:  </t>
  </si>
  <si>
    <t>Difference</t>
  </si>
  <si>
    <t>Low Value Equipment</t>
  </si>
  <si>
    <t>Art/Hist Treasures</t>
  </si>
  <si>
    <r>
      <t>PURPOSE</t>
    </r>
    <r>
      <rPr>
        <sz val="10"/>
        <rFont val="Arial"/>
        <family val="2"/>
      </rPr>
      <t>:  To collect data on employees who are on military leave.</t>
    </r>
  </si>
  <si>
    <t>Please give consideration to these scenarios and complete the following table:</t>
  </si>
  <si>
    <t>Employee Number</t>
  </si>
  <si>
    <t>/        365</t>
  </si>
  <si>
    <t>365 days in a year</t>
  </si>
  <si>
    <t>Has your agency pledged any future revenues?</t>
  </si>
  <si>
    <t>Has your agency sold any future revenues?</t>
  </si>
  <si>
    <t>Amount of Grant</t>
  </si>
  <si>
    <t>Description of Commitment/Contract</t>
  </si>
  <si>
    <t>DEPARTMENT OF FINANCE AND ADMINISTRATION</t>
  </si>
  <si>
    <t>OFFICE OF ACCOUNTING</t>
  </si>
  <si>
    <t>GENERAL INSTRUCTIONS</t>
  </si>
  <si>
    <t>AGENCY RESPONSIBILITIES</t>
  </si>
  <si>
    <t>a.</t>
  </si>
  <si>
    <t>b.</t>
  </si>
  <si>
    <t>c.</t>
  </si>
  <si>
    <t>d.</t>
  </si>
  <si>
    <t>e.</t>
  </si>
  <si>
    <t>f.</t>
  </si>
  <si>
    <t>g.</t>
  </si>
  <si>
    <t>h.</t>
  </si>
  <si>
    <t>i.</t>
  </si>
  <si>
    <t>j.</t>
  </si>
  <si>
    <t>k.</t>
  </si>
  <si>
    <t>(c)</t>
  </si>
  <si>
    <t>Should = TB</t>
  </si>
  <si>
    <t xml:space="preserve">1)  </t>
  </si>
  <si>
    <t xml:space="preserve">2)  </t>
  </si>
  <si>
    <t xml:space="preserve">3)  </t>
  </si>
  <si>
    <t xml:space="preserve">4)  </t>
  </si>
  <si>
    <t xml:space="preserve">5)  </t>
  </si>
  <si>
    <t xml:space="preserve">6)  </t>
  </si>
  <si>
    <t>PROCEDURES:</t>
  </si>
  <si>
    <t>Does your agency have any employees that are on military leave as of year-end for which employer and employee retirement contributions will be payable upon their return to work?</t>
  </si>
  <si>
    <t>6.</t>
  </si>
  <si>
    <t xml:space="preserve"> </t>
  </si>
  <si>
    <t xml:space="preserve">9)  </t>
  </si>
  <si>
    <t xml:space="preserve">10)  </t>
  </si>
  <si>
    <t xml:space="preserve">11)  </t>
  </si>
  <si>
    <t>TOTAL</t>
  </si>
  <si>
    <t>(b)</t>
  </si>
  <si>
    <t>(d)</t>
  </si>
  <si>
    <t>(e)</t>
  </si>
  <si>
    <t>(f)</t>
  </si>
  <si>
    <t>(g)</t>
  </si>
  <si>
    <t>(h)</t>
  </si>
  <si>
    <t>(i)</t>
  </si>
  <si>
    <t>(j)</t>
  </si>
  <si>
    <t>(k)</t>
  </si>
  <si>
    <t>AASIS Fund Code</t>
  </si>
  <si>
    <t>Business Area Name</t>
  </si>
  <si>
    <t>Business Area Number</t>
  </si>
  <si>
    <t>Fund</t>
  </si>
  <si>
    <t>•</t>
  </si>
  <si>
    <t>(Asset History Sheet  --  Transaction S_ALR_87011990)</t>
  </si>
  <si>
    <t>Description of Grant</t>
  </si>
  <si>
    <t>3.</t>
  </si>
  <si>
    <t>4.</t>
  </si>
  <si>
    <t>General Instructions</t>
  </si>
  <si>
    <r>
      <t>PROCEDURES</t>
    </r>
    <r>
      <rPr>
        <sz val="10"/>
        <rFont val="Arial"/>
        <family val="2"/>
      </rPr>
      <t xml:space="preserve">:  </t>
    </r>
  </si>
  <si>
    <t>BUSINESS AREA NUMBER:</t>
  </si>
  <si>
    <t>BUSINESS AREA NAME:</t>
  </si>
  <si>
    <t>Project Number</t>
  </si>
  <si>
    <t>Liability Source</t>
  </si>
  <si>
    <t>Projected Accrued Liability</t>
  </si>
  <si>
    <t>Arkansas Public Employees Retirement Plan</t>
  </si>
  <si>
    <t>Arkansas Teacher Retirement Plan</t>
  </si>
  <si>
    <t>Arkansas Judicial Retirement Plan</t>
  </si>
  <si>
    <t>Arkansas Highway &amp; Transportation R.P.</t>
  </si>
  <si>
    <t>Arkansas State Police Retirement Plan</t>
  </si>
  <si>
    <t>State Police DROP Participants</t>
  </si>
  <si>
    <t>ATRS DROP Participants</t>
  </si>
  <si>
    <t>5.</t>
  </si>
  <si>
    <t xml:space="preserve">7)  </t>
  </si>
  <si>
    <t xml:space="preserve">8)  </t>
  </si>
  <si>
    <t>Infrastructure</t>
  </si>
  <si>
    <t>Assets Under Construction</t>
  </si>
  <si>
    <t>Telephone Number</t>
  </si>
  <si>
    <t>Library Holdings</t>
  </si>
  <si>
    <t>Telephone No.</t>
  </si>
  <si>
    <t>Prepared by</t>
  </si>
  <si>
    <t>Date</t>
  </si>
  <si>
    <t>2.</t>
  </si>
  <si>
    <t>1.</t>
  </si>
  <si>
    <r>
      <t>Acquisitions</t>
    </r>
    <r>
      <rPr>
        <sz val="10"/>
        <rFont val="Arial"/>
        <family val="2"/>
      </rPr>
      <t xml:space="preserve"> - Total of all fixed asset purchases made during the current year.</t>
    </r>
  </si>
  <si>
    <t>Number of days since last interest receipt to year end (April 1 - June 30)</t>
  </si>
  <si>
    <t>Fixed asset category</t>
  </si>
  <si>
    <t>Land</t>
  </si>
  <si>
    <t>Land Improvements</t>
  </si>
  <si>
    <t>Buildings and Building Improvements</t>
  </si>
  <si>
    <t>Equipment</t>
  </si>
  <si>
    <t>Total</t>
  </si>
  <si>
    <t>TOTALS:</t>
  </si>
  <si>
    <t>Prepared By</t>
  </si>
  <si>
    <r>
      <t>Post Caps</t>
    </r>
    <r>
      <rPr>
        <sz val="10"/>
        <rFont val="Arial"/>
        <family val="2"/>
      </rPr>
      <t xml:space="preserve"> - Total of all fixed asset post capitalization transactions (prior year acquisitions left off AASIS) added in current year.</t>
    </r>
  </si>
  <si>
    <t>GENERAL INFORMATION</t>
  </si>
  <si>
    <t>AASIS Total Per Asset History Sheet</t>
  </si>
  <si>
    <t>Description of Grant/Contribution</t>
  </si>
  <si>
    <t>Cost Center</t>
  </si>
  <si>
    <t>x          91</t>
  </si>
  <si>
    <t>x       .03</t>
  </si>
  <si>
    <t>Purpose of Commitment/Contract</t>
  </si>
  <si>
    <t xml:space="preserve">13)  </t>
  </si>
  <si>
    <t xml:space="preserve">14)  </t>
  </si>
  <si>
    <t xml:space="preserve">15)  </t>
  </si>
  <si>
    <r>
      <t>AASIS Fund Code</t>
    </r>
    <r>
      <rPr>
        <sz val="10"/>
        <rFont val="Arial"/>
        <family val="2"/>
      </rPr>
      <t xml:space="preserve"> - Enter the fund where the amount received was recorded.</t>
    </r>
  </si>
  <si>
    <r>
      <t>Description of Grant/Contribution</t>
    </r>
    <r>
      <rPr>
        <sz val="10"/>
        <rFont val="Arial"/>
        <family val="2"/>
      </rPr>
      <t xml:space="preserve"> - Enter description.</t>
    </r>
  </si>
  <si>
    <t>Specific Revenue Pledged</t>
  </si>
  <si>
    <t>Maturity Date of Pledge</t>
  </si>
  <si>
    <t>If Pledged for Debt</t>
  </si>
  <si>
    <t>Pledged Revenue for the Period</t>
  </si>
  <si>
    <t>Purpose of Debt</t>
  </si>
  <si>
    <t>Email Address</t>
  </si>
  <si>
    <t>Email address</t>
  </si>
  <si>
    <r>
      <t>PURPOSE</t>
    </r>
    <r>
      <rPr>
        <sz val="10"/>
        <rFont val="Arial"/>
        <family val="2"/>
      </rPr>
      <t xml:space="preserve">:  To identify commitments which have been entered into as of the end of the fiscal year.  </t>
    </r>
  </si>
  <si>
    <t>Issuance Name</t>
  </si>
  <si>
    <t>Specified Operating Expenses</t>
  </si>
  <si>
    <t>Use by Other Program</t>
  </si>
  <si>
    <r>
      <t>Description of Grant</t>
    </r>
    <r>
      <rPr>
        <sz val="10"/>
        <rFont val="Arial"/>
        <family val="2"/>
      </rPr>
      <t xml:space="preserve"> - Enter a description of the nature of the grant.</t>
    </r>
  </si>
  <si>
    <t>AASIS Account Number</t>
  </si>
  <si>
    <t>If yes, please continue; if no, please go to # 2 below.</t>
  </si>
  <si>
    <t>If yes, please continue; if no, please go to # 3 on the next page.</t>
  </si>
  <si>
    <t>DO NOT PUT ANYTHING IN THE SHADED CELLS OF THE WORKPAPERS. THESE ARE CELLS THAT WILL CALCULATE AUTOMATICALLY.</t>
  </si>
  <si>
    <t xml:space="preserve">Example of how to calculate accrued interest receivable:  </t>
  </si>
  <si>
    <t>This form must be completed on the full accrual basis.</t>
  </si>
  <si>
    <t>Number of Employees on Military Leave at June 30</t>
  </si>
  <si>
    <t xml:space="preserve">16)  </t>
  </si>
  <si>
    <t xml:space="preserve">17)  </t>
  </si>
  <si>
    <t xml:space="preserve">Please include the method you used to determine how much of the receivable balance is uncollectible. </t>
  </si>
  <si>
    <t>For example, you might have used the methodology that 50% of all balances over 6 months old will not be collected.</t>
  </si>
  <si>
    <t>There is no right or wrong methodology, but you should base your estimate on past experiences that will stand up to audit.</t>
  </si>
  <si>
    <t>Methodology used for uncollectible estimate:</t>
  </si>
  <si>
    <r>
      <t xml:space="preserve">Use by Other Program - </t>
    </r>
    <r>
      <rPr>
        <sz val="10"/>
        <rFont val="Arial"/>
        <family val="2"/>
      </rPr>
      <t>Explain how any other program could use this grant.</t>
    </r>
  </si>
  <si>
    <r>
      <t xml:space="preserve">AASIS Total Per Asset History Sheet - </t>
    </r>
    <r>
      <rPr>
        <sz val="10"/>
        <rFont val="Arial"/>
        <family val="2"/>
      </rPr>
      <t xml:space="preserve">Enter AASIS totals from Asset History Sheet for comparison.  </t>
    </r>
  </si>
  <si>
    <r>
      <t xml:space="preserve">PURPOSE: </t>
    </r>
    <r>
      <rPr>
        <sz val="10"/>
        <rFont val="Arial"/>
        <family val="2"/>
      </rPr>
      <t>To calculate the amount of interest due the agency as of June 30.</t>
    </r>
  </si>
  <si>
    <t>683-5441</t>
  </si>
  <si>
    <t>Intangible Assets</t>
  </si>
  <si>
    <t>Other Tangible Assets</t>
  </si>
  <si>
    <t>Assets Under Construction-Intangibles</t>
  </si>
  <si>
    <t>Total Grant/Contribution to be Used for Capital Acquisitions</t>
  </si>
  <si>
    <t>3% Annual interest rate</t>
  </si>
  <si>
    <r>
      <t xml:space="preserve">     </t>
    </r>
    <r>
      <rPr>
        <b/>
        <sz val="10"/>
        <rFont val="Arial"/>
        <family val="2"/>
      </rPr>
      <t>Credit</t>
    </r>
    <r>
      <rPr>
        <sz val="10"/>
        <rFont val="Arial"/>
        <family val="2"/>
      </rPr>
      <t xml:space="preserve"> account </t>
    </r>
    <r>
      <rPr>
        <b/>
        <sz val="10"/>
        <rFont val="Arial"/>
        <family val="2"/>
      </rPr>
      <t>4049003100  NBR Investment Earnings</t>
    </r>
  </si>
  <si>
    <r>
      <t>Retirements</t>
    </r>
    <r>
      <rPr>
        <sz val="10"/>
        <rFont val="Arial"/>
        <family val="2"/>
      </rPr>
      <t xml:space="preserve"> - Total of all fixed asset retirements for current year.</t>
    </r>
  </si>
  <si>
    <t>Total Principal and Interest Paid</t>
  </si>
  <si>
    <t>Athletic Fees and Revenue</t>
  </si>
  <si>
    <t>Auxiliary Revenue</t>
  </si>
  <si>
    <t>Cash Revenue</t>
  </si>
  <si>
    <t>Clinical Program Revenue</t>
  </si>
  <si>
    <t>Court Filing Fees</t>
  </si>
  <si>
    <t>Driver's License Revenue</t>
  </si>
  <si>
    <t>Educational and General Funds</t>
  </si>
  <si>
    <t>Food Service Fees</t>
  </si>
  <si>
    <t>Housing Revenue</t>
  </si>
  <si>
    <t>Housing and Athletic Fees</t>
  </si>
  <si>
    <t>License Fees</t>
  </si>
  <si>
    <t>Millage/Property Tax Revenue</t>
  </si>
  <si>
    <t>Motor Vehicle Fees</t>
  </si>
  <si>
    <t>Parking Fees</t>
  </si>
  <si>
    <t>Permit Fees</t>
  </si>
  <si>
    <t>Rental Income</t>
  </si>
  <si>
    <t>State Park Revenue</t>
  </si>
  <si>
    <t>Student Fees</t>
  </si>
  <si>
    <t>Student Fees and Auxiliary Revenue</t>
  </si>
  <si>
    <t>Student Recreation Center Fees</t>
  </si>
  <si>
    <t>Student Tuition Revenue</t>
  </si>
  <si>
    <t>Student Tuition and Fees Revenue</t>
  </si>
  <si>
    <t>Student Union Fees</t>
  </si>
  <si>
    <t>Various Facility Revenue</t>
  </si>
  <si>
    <t>Vital Record Fees</t>
  </si>
  <si>
    <t>Net Pledged Revenue for the Period</t>
  </si>
  <si>
    <t>Calculate accrued interest on any applicable investments.</t>
  </si>
  <si>
    <t>Your agency has an outstanding $10,000 receivable, dated March 31, that pays 3% interest annually.</t>
  </si>
  <si>
    <r>
      <t xml:space="preserve">     </t>
    </r>
    <r>
      <rPr>
        <b/>
        <sz val="10"/>
        <rFont val="Arial"/>
        <family val="2"/>
      </rPr>
      <t>Debit</t>
    </r>
    <r>
      <rPr>
        <sz val="10"/>
        <rFont val="Arial"/>
        <family val="2"/>
      </rPr>
      <t xml:space="preserve"> account  </t>
    </r>
    <r>
      <rPr>
        <b/>
        <sz val="10"/>
        <rFont val="Arial"/>
        <family val="2"/>
      </rPr>
      <t>1160001000  Interest Receivable</t>
    </r>
  </si>
  <si>
    <t>Payments Made in Prior Years</t>
  </si>
  <si>
    <t>Infrastructure Fees</t>
  </si>
  <si>
    <t>Student Fees and Ad Valorem Tax</t>
  </si>
  <si>
    <t>Interest receivable at 6/30 (accrued interest amount)</t>
  </si>
  <si>
    <t>Receivable balance (investment balance)</t>
  </si>
  <si>
    <t>Annual interest revenue (computed annual interest)</t>
  </si>
  <si>
    <t>Interest earned per day (daily interest)</t>
  </si>
  <si>
    <r>
      <t xml:space="preserve">Issuance Name - </t>
    </r>
    <r>
      <rPr>
        <sz val="10"/>
        <rFont val="Arial"/>
        <family val="2"/>
      </rPr>
      <t>Name of debt issue.</t>
    </r>
  </si>
  <si>
    <r>
      <t xml:space="preserve">Purpose of Debt - </t>
    </r>
    <r>
      <rPr>
        <sz val="10"/>
        <rFont val="Arial"/>
        <family val="2"/>
      </rPr>
      <t>What were the proceeds used for?</t>
    </r>
  </si>
  <si>
    <r>
      <t>Pledged Revenue for the Period</t>
    </r>
    <r>
      <rPr>
        <sz val="10"/>
        <rFont val="Arial"/>
        <family val="2"/>
      </rPr>
      <t xml:space="preserve"> - The amount of specific revenue received for the fiscal year.</t>
    </r>
    <r>
      <rPr>
        <b/>
        <sz val="10"/>
        <rFont val="Arial"/>
        <family val="2"/>
      </rPr>
      <t xml:space="preserve"> </t>
    </r>
  </si>
  <si>
    <r>
      <t xml:space="preserve">Specified Operating Expenses - </t>
    </r>
    <r>
      <rPr>
        <sz val="10"/>
        <rFont val="Arial"/>
        <family val="2"/>
      </rPr>
      <t>What were the allowable expenses to be deducted from the specific revenue per the pledge agreement?</t>
    </r>
  </si>
  <si>
    <r>
      <t xml:space="preserve">Net Pledged Revenue for the Period - </t>
    </r>
    <r>
      <rPr>
        <sz val="10"/>
        <rFont val="Arial"/>
        <family val="2"/>
      </rPr>
      <t xml:space="preserve">Difference between Pledged Revenue for the Period and Specified Operating Expenses. This column will calculate automatically. </t>
    </r>
  </si>
  <si>
    <r>
      <rPr>
        <b/>
        <sz val="10"/>
        <rFont val="Arial"/>
        <family val="2"/>
      </rPr>
      <t>Total Principal and Interest Paid</t>
    </r>
    <r>
      <rPr>
        <sz val="10"/>
        <rFont val="Arial"/>
        <family val="2"/>
      </rPr>
      <t xml:space="preserve"> - This column will calculate automatically.</t>
    </r>
  </si>
  <si>
    <t>ACCRUED INTEREST RECEIVABLE</t>
  </si>
  <si>
    <t>Accrued Interest Receivable</t>
  </si>
  <si>
    <t>GL</t>
  </si>
  <si>
    <t>Total Capital Outlay GL</t>
  </si>
  <si>
    <t>Accumulated depreciation category</t>
  </si>
  <si>
    <t>Depr Exp Recon</t>
  </si>
  <si>
    <t>Gain/Loss Recon</t>
  </si>
  <si>
    <t>5901020000 Depr Exp</t>
  </si>
  <si>
    <t>GL Totals</t>
  </si>
  <si>
    <t/>
  </si>
  <si>
    <t>List the following for each type of receivable:</t>
  </si>
  <si>
    <t>Acquisitions 
(+)</t>
  </si>
  <si>
    <t>Retirements
 (-)</t>
  </si>
  <si>
    <t>Transfers 
In(+)/Out(-)</t>
  </si>
  <si>
    <t>Post Caps
 (+)</t>
  </si>
  <si>
    <t>Current Year Depr 
(-)</t>
  </si>
  <si>
    <t>Depr Retirement
 (+)</t>
  </si>
  <si>
    <t>Depr Transfers 
In (-)/Out (+)</t>
  </si>
  <si>
    <t>Depr Post Caps
 (-)</t>
  </si>
  <si>
    <r>
      <rPr>
        <b/>
        <sz val="10"/>
        <rFont val="Arial"/>
        <family val="2"/>
      </rPr>
      <t>Credit</t>
    </r>
    <r>
      <rPr>
        <sz val="10"/>
        <rFont val="Arial"/>
        <family val="2"/>
      </rPr>
      <t xml:space="preserve"> account </t>
    </r>
    <r>
      <rPr>
        <b/>
        <sz val="10"/>
        <rFont val="Arial"/>
        <family val="2"/>
      </rPr>
      <t xml:space="preserve">2115006000 </t>
    </r>
    <r>
      <rPr>
        <sz val="10"/>
        <rFont val="Arial"/>
        <family val="2"/>
      </rPr>
      <t>Accrued Salary and Benefits Year End</t>
    </r>
  </si>
  <si>
    <r>
      <rPr>
        <b/>
        <sz val="10"/>
        <rFont val="Arial"/>
        <family val="2"/>
      </rPr>
      <t xml:space="preserve">Debit </t>
    </r>
    <r>
      <rPr>
        <sz val="10"/>
        <rFont val="Arial"/>
        <family val="2"/>
      </rPr>
      <t xml:space="preserve"> account </t>
    </r>
    <r>
      <rPr>
        <b/>
        <sz val="10"/>
        <rFont val="Arial"/>
        <family val="2"/>
      </rPr>
      <t xml:space="preserve">5010001600 </t>
    </r>
    <r>
      <rPr>
        <sz val="10"/>
        <rFont val="Arial"/>
        <family val="2"/>
      </rPr>
      <t>NBR Employee Benefits</t>
    </r>
  </si>
  <si>
    <t>( for the gross earnings)</t>
  </si>
  <si>
    <t>(for the employer Social Security and Medicare match)</t>
  </si>
  <si>
    <t>(for the retirement liability (if applicable))</t>
  </si>
  <si>
    <t>(for the total)</t>
  </si>
  <si>
    <r>
      <rPr>
        <b/>
        <sz val="10"/>
        <rFont val="Arial"/>
        <family val="2"/>
      </rPr>
      <t xml:space="preserve">Debit </t>
    </r>
    <r>
      <rPr>
        <sz val="10"/>
        <rFont val="Arial"/>
        <family val="2"/>
      </rPr>
      <t xml:space="preserve"> account </t>
    </r>
    <r>
      <rPr>
        <b/>
        <sz val="10"/>
        <rFont val="Arial"/>
        <family val="2"/>
      </rPr>
      <t>5010001100</t>
    </r>
    <r>
      <rPr>
        <sz val="10"/>
        <rFont val="Arial"/>
        <family val="2"/>
      </rPr>
      <t xml:space="preserve"> NBR Personal Services</t>
    </r>
  </si>
  <si>
    <r>
      <rPr>
        <b/>
        <sz val="10"/>
        <rFont val="Arial"/>
        <family val="2"/>
      </rPr>
      <t>Debit</t>
    </r>
    <r>
      <rPr>
        <sz val="10"/>
        <rFont val="Arial"/>
        <family val="2"/>
      </rPr>
      <t xml:space="preserve">  account </t>
    </r>
    <r>
      <rPr>
        <b/>
        <sz val="10"/>
        <rFont val="Arial"/>
        <family val="2"/>
      </rPr>
      <t>5010001600</t>
    </r>
    <r>
      <rPr>
        <sz val="10"/>
        <rFont val="Arial"/>
        <family val="2"/>
      </rPr>
      <t xml:space="preserve"> NBR Employee Benefit Matching</t>
    </r>
  </si>
  <si>
    <r>
      <rPr>
        <b/>
        <sz val="10"/>
        <rFont val="Arial"/>
        <family val="2"/>
      </rPr>
      <t>Credit</t>
    </r>
    <r>
      <rPr>
        <sz val="10"/>
        <rFont val="Arial"/>
        <family val="2"/>
      </rPr>
      <t xml:space="preserve"> account </t>
    </r>
    <r>
      <rPr>
        <b/>
        <sz val="10"/>
        <rFont val="Arial"/>
        <family val="2"/>
      </rPr>
      <t>2115006000</t>
    </r>
    <r>
      <rPr>
        <sz val="10"/>
        <rFont val="Arial"/>
        <family val="2"/>
      </rPr>
      <t xml:space="preserve"> Accrued Salary and Benefits Year End</t>
    </r>
  </si>
  <si>
    <r>
      <t>Description of Commitment/Contract</t>
    </r>
    <r>
      <rPr>
        <sz val="10"/>
        <rFont val="Arial"/>
        <family val="2"/>
      </rPr>
      <t xml:space="preserve"> - Enter a complete description of the contract.</t>
    </r>
  </si>
  <si>
    <t>Construction</t>
  </si>
  <si>
    <t>683-4631</t>
  </si>
  <si>
    <t>Acquisitions(E33)</t>
  </si>
  <si>
    <t>NOTE:</t>
  </si>
  <si>
    <t>Grants/Contributions Amount Received and/or Accrued</t>
  </si>
  <si>
    <r>
      <t>AASIS Fund Code</t>
    </r>
    <r>
      <rPr>
        <sz val="10"/>
        <rFont val="Arial"/>
        <family val="2"/>
      </rPr>
      <t xml:space="preserve"> - Enter the fund where the amount of the capital grant/contribution received was recorded.</t>
    </r>
  </si>
  <si>
    <r>
      <rPr>
        <b/>
        <sz val="10"/>
        <rFont val="Arial"/>
        <family val="2"/>
      </rPr>
      <t>Total Grant/Contribution to be Used for Capital Acquisitions</t>
    </r>
    <r>
      <rPr>
        <sz val="10"/>
        <rFont val="Arial"/>
        <family val="2"/>
      </rPr>
      <t xml:space="preserve"> - automatically calculated - sum of column (h) and (i).</t>
    </r>
  </si>
  <si>
    <t>5120004000 Equipment Expense</t>
  </si>
  <si>
    <t>5120005900 Acc Cap Outlay Mod</t>
  </si>
  <si>
    <t>5130010000 Land Outlay</t>
  </si>
  <si>
    <t>5130011000 Land Improve Outlay</t>
  </si>
  <si>
    <t>5130012000 Easements Outlay</t>
  </si>
  <si>
    <t>5130013000 Buildings Outlay</t>
  </si>
  <si>
    <t>5130014000 Leasehold Imp Outlay</t>
  </si>
  <si>
    <t>5130015000 Equipment Outlay</t>
  </si>
  <si>
    <t>5130016001 LVE Outlay</t>
  </si>
  <si>
    <t>5130017000 ArtHsTrs Outlay</t>
  </si>
  <si>
    <t>5130019000 Oth TngIn Outlay</t>
  </si>
  <si>
    <t>5130020000 Infrastr Outlay</t>
  </si>
  <si>
    <t>5130022000 Cap Lease Outlay</t>
  </si>
  <si>
    <t>5130023000 Rt of Way Outlay</t>
  </si>
  <si>
    <t>5900003000 Capital Outlay</t>
  </si>
  <si>
    <t>5900003200 NBR - Capital Outlay</t>
  </si>
  <si>
    <t>5900003500 Pur-not subj to pilf</t>
  </si>
  <si>
    <t>5900005000 Cap Outlay-Intangibl</t>
  </si>
  <si>
    <t>Land Impr</t>
  </si>
  <si>
    <t>Buildings</t>
  </si>
  <si>
    <t>CY Additions</t>
  </si>
  <si>
    <t>CY Deletions</t>
  </si>
  <si>
    <t>PY Reversals</t>
  </si>
  <si>
    <t>Other Adjustments</t>
  </si>
  <si>
    <t>Category</t>
  </si>
  <si>
    <t>INSTRUCTIONS - FORM - CAPITAL GRANTS</t>
  </si>
  <si>
    <t>INSTRUCTIONS - FORM - UNRESTRICTED GRANTS</t>
  </si>
  <si>
    <t>FORM - CAPITAL GRANTS</t>
  </si>
  <si>
    <t>FORM - UNRESTRICTED GRANTS</t>
  </si>
  <si>
    <t>FORM - COMMITMENTS</t>
  </si>
  <si>
    <t>FORM - PLEDGED REVENUES</t>
  </si>
  <si>
    <t>PER RECONCILIATIONS</t>
  </si>
  <si>
    <t>FORM - EMPLOYEES ON MILITARY LEAVE</t>
  </si>
  <si>
    <t>GRANT/CONTRIBUTION REVENUES</t>
  </si>
  <si>
    <t>COMMITMENTS</t>
  </si>
  <si>
    <t>Grant/Contribution Revenues</t>
  </si>
  <si>
    <t>Commitments</t>
  </si>
  <si>
    <t>JE PY Reversals
 +/(-)</t>
  </si>
  <si>
    <t>JE CY Adjustments
 +/(-)</t>
  </si>
  <si>
    <r>
      <t>JE PY Reversals</t>
    </r>
    <r>
      <rPr>
        <sz val="10"/>
        <rFont val="Arial"/>
        <family val="2"/>
      </rPr>
      <t xml:space="preserve"> - Any fixed asset adjustment in the current year that were for reversals of prior year adjustments, such as, the reversal of prior year contracts payable or retainages payable.</t>
    </r>
  </si>
  <si>
    <t>Art/Hist Treasures Exhaustible</t>
  </si>
  <si>
    <t>Easements - Permanent</t>
  </si>
  <si>
    <t>Easements - Fixed Term</t>
  </si>
  <si>
    <t>RECONCILIATION</t>
  </si>
  <si>
    <t>From section (f) and (g) - reconciliation by category (exclude LVA)</t>
  </si>
  <si>
    <t>Add additional categories (IF NEEDED) by changing formula in Capital Assets Form or by changing an unused category name.</t>
  </si>
  <si>
    <t>Depr on Acq</t>
  </si>
  <si>
    <t>Form Total</t>
  </si>
  <si>
    <t>RECONCILIATIONS (OPTIONAL)</t>
  </si>
  <si>
    <t>Capital Assets Depr (b) Total</t>
  </si>
  <si>
    <t>Capital Outlay Recon (OPTIONAL)</t>
  </si>
  <si>
    <t>5130018000 Lib Hldg Outlay</t>
  </si>
  <si>
    <t>Does the transferor determine or have the ability to modify or approve the services the operator can provide, to whom the operator can provide the services, and the rates that can be charged?</t>
  </si>
  <si>
    <t>Does the transferor retain a significant residual interest in the asset?</t>
  </si>
  <si>
    <t>Is your agency the transferor or operator?</t>
  </si>
  <si>
    <t>If the asset is still in the construction phase, describe the status of the construction:</t>
  </si>
  <si>
    <t>Describe the nature and extent of any rights retained by the transferor or granted to the operator:</t>
  </si>
  <si>
    <t>FORM - CAPITAL ASSETS</t>
  </si>
  <si>
    <t>FORM - CAPITAL ASSETS DEPRECIATION/AMORTIZATION</t>
  </si>
  <si>
    <t>5900005100 Amort</t>
  </si>
  <si>
    <t>Rev PY Sales Tax Reb</t>
  </si>
  <si>
    <t>* Note - This must agree to the ending balance as reported on the prior year Closing Book.</t>
  </si>
  <si>
    <t>Does your agency have any employees that are on military leave as of year-end who are eligible for Merit Pay increases?</t>
  </si>
  <si>
    <t>Agencies having employees who have met their criteria for their Merit Pay increases, but who are away on military leave, would generate an accrued liability for the Merit Pay increases which is due upon their return to active employment status.</t>
  </si>
  <si>
    <t>Please complete the following table for those employees who are eligible for Merit Pay increases.</t>
  </si>
  <si>
    <r>
      <t>PURPOSE</t>
    </r>
    <r>
      <rPr>
        <sz val="10"/>
        <rFont val="Arial"/>
        <family val="2"/>
      </rPr>
      <t>:  To identify grants and/or contributions which are restricted in whole or in part for the acquisition of capital assets and to also identify grants which do not restrict specific amounts to specific programs.</t>
    </r>
  </si>
  <si>
    <r>
      <t>PROCEDURES</t>
    </r>
    <r>
      <rPr>
        <sz val="10"/>
        <rFont val="Arial"/>
        <family val="2"/>
      </rPr>
      <t xml:space="preserve">:  Report each capital grant which is </t>
    </r>
    <r>
      <rPr>
        <b/>
        <sz val="10"/>
        <rFont val="Arial"/>
        <family val="2"/>
      </rPr>
      <t>$50,000 or greater</t>
    </r>
    <r>
      <rPr>
        <sz val="10"/>
        <rFont val="Arial"/>
        <family val="2"/>
      </rPr>
      <t>. It will be assumed that all grants not reported on Form - Capital Grants are either operating grants or are immaterial capital grants which do not meet the $50,000 threshold.</t>
    </r>
  </si>
  <si>
    <t>George Williams</t>
  </si>
  <si>
    <t>Amount of Grant/Contribution in Column (g) to be Used for Agency Capital Acquisitions</t>
  </si>
  <si>
    <t>Total Acquisitions per Form</t>
  </si>
  <si>
    <t xml:space="preserve">Allowance for Uncollectible Accounts Receivable and Deferred Inflows Related to Revenues </t>
  </si>
  <si>
    <t xml:space="preserve">ALLOWANCE FOR UNCOLLECTIBLE ACCOUNTS RECEIVABLE AND DEFERRED INFLOWS RELATED TO REVENUES </t>
  </si>
  <si>
    <t xml:space="preserve">               (For the amount calculated above as interest receivable at June 30)</t>
  </si>
  <si>
    <r>
      <t>You should compute the accrued interest as follows: multiply the investment balance by the annual interest rate to arrive at the</t>
    </r>
    <r>
      <rPr>
        <b/>
        <sz val="10"/>
        <rFont val="Arial"/>
        <family val="2"/>
      </rPr>
      <t xml:space="preserve"> computed annual interest</t>
    </r>
    <r>
      <rPr>
        <sz val="10"/>
        <rFont val="Arial"/>
        <family val="2"/>
      </rPr>
      <t xml:space="preserve">; divide the computed annual interest by 365 (366 if includes February 29) days to determine the </t>
    </r>
    <r>
      <rPr>
        <b/>
        <sz val="10"/>
        <rFont val="Arial"/>
        <family val="2"/>
      </rPr>
      <t>daily interest</t>
    </r>
    <r>
      <rPr>
        <sz val="10"/>
        <rFont val="Arial"/>
        <family val="2"/>
      </rPr>
      <t xml:space="preserve">; count the number of days from when interest was last paid prior to June 30 through June 30 to determine </t>
    </r>
    <r>
      <rPr>
        <b/>
        <sz val="10"/>
        <rFont val="Arial"/>
        <family val="2"/>
      </rPr>
      <t>number of days since last interest receipt</t>
    </r>
    <r>
      <rPr>
        <sz val="10"/>
        <rFont val="Arial"/>
        <family val="2"/>
      </rPr>
      <t xml:space="preserve"> </t>
    </r>
    <r>
      <rPr>
        <b/>
        <sz val="10"/>
        <rFont val="Arial"/>
        <family val="2"/>
      </rPr>
      <t>to year end</t>
    </r>
    <r>
      <rPr>
        <sz val="10"/>
        <rFont val="Arial"/>
        <family val="2"/>
      </rPr>
      <t xml:space="preserve">; multiply the daily interest computed earlier by number of days since last interest receipt to arrive at the </t>
    </r>
    <r>
      <rPr>
        <b/>
        <sz val="10"/>
        <rFont val="Arial"/>
        <family val="2"/>
      </rPr>
      <t>accrued interest amount</t>
    </r>
    <r>
      <rPr>
        <sz val="10"/>
        <rFont val="Arial"/>
        <family val="2"/>
      </rPr>
      <t>.</t>
    </r>
  </si>
  <si>
    <r>
      <t xml:space="preserve">Transfers In(+)/Out(-) </t>
    </r>
    <r>
      <rPr>
        <sz val="10"/>
        <rFont val="Arial"/>
        <family val="2"/>
      </rPr>
      <t>- Total of all fixed asset transfers in/(out) for current year.</t>
    </r>
  </si>
  <si>
    <t>OPTIONAL: COMPLETE THE RECONCILIATIONS AT THE BOTTOM OF THE FORM.</t>
  </si>
  <si>
    <r>
      <t>Current Year Depr</t>
    </r>
    <r>
      <rPr>
        <sz val="10"/>
        <rFont val="Arial"/>
        <family val="2"/>
      </rPr>
      <t xml:space="preserve"> - Enter current year depreciation or amortization.</t>
    </r>
  </si>
  <si>
    <r>
      <t>Depr Retirement</t>
    </r>
    <r>
      <rPr>
        <sz val="10"/>
        <rFont val="Arial"/>
        <family val="2"/>
      </rPr>
      <t xml:space="preserve"> - Depreciation and amortization for all retirements for current year.</t>
    </r>
  </si>
  <si>
    <r>
      <t>Depr Post Caps</t>
    </r>
    <r>
      <rPr>
        <sz val="10"/>
        <rFont val="Arial"/>
        <family val="2"/>
      </rPr>
      <t xml:space="preserve"> - Depreciation and amortization on all post capitalization transactions (prior year acquisitions left off AASIS) added in current year.</t>
    </r>
  </si>
  <si>
    <r>
      <t>Depr Transfers (In(-)/Out(+))</t>
    </r>
    <r>
      <rPr>
        <sz val="10"/>
        <rFont val="Arial"/>
        <family val="2"/>
      </rPr>
      <t xml:space="preserve"> - Depreciation and amortization for all transfers (in)/out for current year.</t>
    </r>
  </si>
  <si>
    <t>NOTE: YOU WILL NEED TO EXPAND PRINT AREA IF YOU WANT TO DISPLAY RECONCILIATIONS.</t>
  </si>
  <si>
    <t>Amount of Grant/Contribution in Column (g) to be Used for Subrecipient Capital Acquisitions</t>
  </si>
  <si>
    <t>George.Williams@dfa.arkansas.gov</t>
  </si>
  <si>
    <r>
      <t>Amount of Grant/Contribution in Column (g) to be Used for Agency Capital Acquisitions</t>
    </r>
    <r>
      <rPr>
        <sz val="10"/>
        <rFont val="Arial"/>
        <family val="2"/>
      </rPr>
      <t xml:space="preserve"> - List the amount of the grant/contribution, which was used to purchase or construct capital assets for your agency. (Capital assets include equipment, buildings, highways, etc.) This line will equal column (g) if the grant was entirely for capital asset acquisition and none was passed through to a subrecipient. If only a portion of the amount reported in column (g) was </t>
    </r>
    <r>
      <rPr>
        <b/>
        <sz val="10"/>
        <rFont val="Arial"/>
        <family val="2"/>
      </rPr>
      <t>required</t>
    </r>
    <r>
      <rPr>
        <sz val="10"/>
        <rFont val="Arial"/>
        <family val="2"/>
      </rPr>
      <t xml:space="preserve"> to be used for capital assets for your agency, list the applicable amount on this line. Once again, only include capital grants which are $50,000 or more. </t>
    </r>
  </si>
  <si>
    <r>
      <t>Amount of Grant/Contribution in Column (g) to be Used for Subrecipient Capital Acquisitions</t>
    </r>
    <r>
      <rPr>
        <sz val="10"/>
        <rFont val="Arial"/>
        <family val="2"/>
      </rPr>
      <t xml:space="preserve"> - List the amount of the grant/contribution, which was used to purchase or construct capital assets by a subrecipient. (Capital assets include equipment, buildings, highways, etc.) This line will equal column (g) if the grant was entirely for capital asset acquisition of a subrecipient. If only a portion of the amount reported in column (g) was </t>
    </r>
    <r>
      <rPr>
        <b/>
        <sz val="10"/>
        <rFont val="Arial"/>
        <family val="2"/>
      </rPr>
      <t>required</t>
    </r>
    <r>
      <rPr>
        <sz val="10"/>
        <rFont val="Arial"/>
        <family val="2"/>
      </rPr>
      <t xml:space="preserve"> to be used for capital assets for the subrecipient, list the applicable amount on this line. Once again, only include capital grants which are $50,000 or more. </t>
    </r>
  </si>
  <si>
    <r>
      <t xml:space="preserve">Capital grants/contributions are grants or contributions which are to be used to purchase or construct capital assets. </t>
    </r>
    <r>
      <rPr>
        <b/>
        <sz val="10"/>
        <rFont val="Arial"/>
        <family val="2"/>
      </rPr>
      <t>Do not include grants from other State agencies.</t>
    </r>
  </si>
  <si>
    <t>Do NOT include grants from other State agencies.</t>
  </si>
  <si>
    <t>683-4634</t>
  </si>
  <si>
    <t xml:space="preserve">18)  </t>
  </si>
  <si>
    <t>NBR Revenue GL</t>
  </si>
  <si>
    <r>
      <t>JE CY Adjustments</t>
    </r>
    <r>
      <rPr>
        <sz val="10"/>
        <rFont val="Arial"/>
        <family val="2"/>
      </rPr>
      <t xml:space="preserve"> - Any current year fixed asset adjustments to correct GL Full Asset accounts, such as, an asset that should have been capitalized in the current year.</t>
    </r>
  </si>
  <si>
    <r>
      <t>JE PY Reversals</t>
    </r>
    <r>
      <rPr>
        <sz val="10"/>
        <rFont val="Arial"/>
        <family val="2"/>
      </rPr>
      <t xml:space="preserve"> - Any depreciation or amortization adjustments to GL Full Accumulated Depreciation account that were reversals of prior year entries.</t>
    </r>
  </si>
  <si>
    <r>
      <t>JE CY Adjustments</t>
    </r>
    <r>
      <rPr>
        <sz val="10"/>
        <rFont val="Arial"/>
        <family val="2"/>
      </rPr>
      <t xml:space="preserve"> - Any current year corrections of depreciation or amortization adjustments to GL Full Accumulated Depreciation accounts.</t>
    </r>
  </si>
  <si>
    <t xml:space="preserve">12)  </t>
  </si>
  <si>
    <t>INSTRUCTIONS:  FORM - COMMITMENTS</t>
  </si>
  <si>
    <r>
      <t>Project Number</t>
    </r>
    <r>
      <rPr>
        <sz val="10"/>
        <rFont val="Arial"/>
        <family val="2"/>
      </rPr>
      <t xml:space="preserve"> - Enter the project number assigned to the commitment in AASIS, if applicable.</t>
    </r>
  </si>
  <si>
    <t>Kathy Crawford</t>
  </si>
  <si>
    <t>Kathy.Crawford@dfa.arkansas,gov</t>
  </si>
  <si>
    <t>Detail for Other:</t>
  </si>
  <si>
    <r>
      <t>Report all commitments with</t>
    </r>
    <r>
      <rPr>
        <b/>
        <sz val="10"/>
        <rFont val="Arial"/>
        <family val="2"/>
      </rPr>
      <t xml:space="preserve"> non-State agencies</t>
    </r>
    <r>
      <rPr>
        <sz val="10"/>
        <rFont val="Arial"/>
        <family val="2"/>
      </rPr>
      <t xml:space="preserve"> that are</t>
    </r>
    <r>
      <rPr>
        <b/>
        <sz val="10"/>
        <rFont val="Arial"/>
        <family val="2"/>
      </rPr>
      <t xml:space="preserve"> $50,000 or greater</t>
    </r>
    <r>
      <rPr>
        <sz val="10"/>
        <rFont val="Arial"/>
        <family val="2"/>
      </rPr>
      <t>.  Include the following information on Form - Commitments:</t>
    </r>
  </si>
  <si>
    <r>
      <rPr>
        <b/>
        <sz val="10"/>
        <rFont val="Arial"/>
        <family val="2"/>
      </rPr>
      <t>PROCEDURES:</t>
    </r>
    <r>
      <rPr>
        <sz val="10"/>
        <rFont val="Arial"/>
        <family val="2"/>
      </rPr>
      <t xml:space="preserve">  A commitment is the promise of a future exchange which often takes the form of a contract.  The amount of the commitment represents the total amount committed less any payments made or liabilities (payables) incurred for the commitment.  Please only provide information on contracts and other commitments with</t>
    </r>
    <r>
      <rPr>
        <b/>
        <sz val="10"/>
        <rFont val="Arial"/>
        <family val="2"/>
      </rPr>
      <t xml:space="preserve"> non-State agencies</t>
    </r>
    <r>
      <rPr>
        <sz val="10"/>
        <rFont val="Arial"/>
        <family val="2"/>
      </rPr>
      <t xml:space="preserve"> in the amount of </t>
    </r>
    <r>
      <rPr>
        <b/>
        <sz val="10"/>
        <rFont val="Arial"/>
        <family val="2"/>
      </rPr>
      <t>$50,000 or greater</t>
    </r>
    <r>
      <rPr>
        <sz val="10"/>
        <rFont val="Arial"/>
        <family val="2"/>
      </rPr>
      <t xml:space="preserve">.  It will be assumed that all contracts and other commitments not on Form - Commitments are either with other State agencies or are immaterial commitments that do not meet the $50,000 threshold. </t>
    </r>
  </si>
  <si>
    <r>
      <t xml:space="preserve">Report all commitments with </t>
    </r>
    <r>
      <rPr>
        <b/>
        <u/>
        <sz val="11"/>
        <rFont val="Arial"/>
        <family val="2"/>
      </rPr>
      <t>non-State agencies</t>
    </r>
    <r>
      <rPr>
        <b/>
        <sz val="11"/>
        <rFont val="Arial"/>
        <family val="2"/>
      </rPr>
      <t xml:space="preserve"> that are </t>
    </r>
    <r>
      <rPr>
        <b/>
        <u/>
        <sz val="11"/>
        <rFont val="Arial"/>
        <family val="2"/>
      </rPr>
      <t>$50,000 or greater</t>
    </r>
    <r>
      <rPr>
        <b/>
        <sz val="11"/>
        <rFont val="Arial"/>
        <family val="2"/>
      </rPr>
      <t>.</t>
    </r>
  </si>
  <si>
    <r>
      <t>Purpose of Commitment/Contract</t>
    </r>
    <r>
      <rPr>
        <sz val="10"/>
        <rFont val="Arial"/>
        <family val="2"/>
      </rPr>
      <t xml:space="preserve"> - Select the correct description from the drop down box.</t>
    </r>
    <r>
      <rPr>
        <b/>
        <sz val="10"/>
        <rFont val="Arial"/>
        <family val="2"/>
      </rPr>
      <t xml:space="preserve"> </t>
    </r>
  </si>
  <si>
    <t xml:space="preserve">FORM - ALLOWANCE FOR UNCOLLECTIBLE  ACCOUNTS RECEIVABLE AND DEFERRED INFLOWS RELATED TO REVENUES </t>
  </si>
  <si>
    <t>Did your agency receive any capital grants and/or contributions from non-State agencies that exceeded $50,000?</t>
  </si>
  <si>
    <t>Did your agency receive any unrestricted grants from non-State agencies?</t>
  </si>
  <si>
    <r>
      <rPr>
        <b/>
        <sz val="10"/>
        <rFont val="Arial"/>
        <family val="2"/>
      </rPr>
      <t>Principal Paid in Fiscal Year</t>
    </r>
    <r>
      <rPr>
        <sz val="10"/>
        <rFont val="Arial"/>
        <family val="2"/>
      </rPr>
      <t xml:space="preserve"> - Amount of principal paid during the fiscal year.</t>
    </r>
  </si>
  <si>
    <r>
      <rPr>
        <b/>
        <sz val="10"/>
        <rFont val="Arial"/>
        <family val="2"/>
      </rPr>
      <t>Interest Paid in Fiscal Year</t>
    </r>
    <r>
      <rPr>
        <sz val="10"/>
        <rFont val="Arial"/>
        <family val="2"/>
      </rPr>
      <t xml:space="preserve"> - Amount of interest paid during the fiscal year.</t>
    </r>
  </si>
  <si>
    <t>Principal Paid in Fiscal Year</t>
  </si>
  <si>
    <t>Interest Paid in Fiscal Year</t>
  </si>
  <si>
    <t>Remaining Principal and Interest</t>
  </si>
  <si>
    <t xml:space="preserve">                                    TOTALS:  </t>
  </si>
  <si>
    <r>
      <t xml:space="preserve">AASIS Total Per Asset History Sheet - </t>
    </r>
    <r>
      <rPr>
        <sz val="10"/>
        <rFont val="Arial"/>
        <family val="2"/>
      </rPr>
      <t xml:space="preserve">Enter AASIS totals for accumulated depreciation from Asset History Sheet for comparison. </t>
    </r>
  </si>
  <si>
    <t>Due to the deployment of our troops, it is possible that additional liabilities should be accrued by certain agencies due to the existing laws affecting retirement contributions applicable to State employees who are away on military leave:</t>
  </si>
  <si>
    <t>a.  Agencies having employees who were away on military leave at June 30 and who were covered under any retirement plan in the State of Arkansas would have an accrual which should be recognized. The accrual, as a result of the employer’s matching contribution, will be payable to the retirement plan upon the employees return to active employment status with the State.</t>
  </si>
  <si>
    <r>
      <rPr>
        <b/>
        <sz val="10"/>
        <rFont val="Arial"/>
        <family val="2"/>
      </rPr>
      <t>Capital Grants and/or Contributions</t>
    </r>
    <r>
      <rPr>
        <sz val="10"/>
        <rFont val="Arial"/>
        <family val="2"/>
      </rPr>
      <t xml:space="preserve"> - Agencies who are recipients of grants and/or contributions which are required to be used to purchase or construct capital assets within their agency OR transfer to a subrecipient that will use the grant/contribution to purchase or construct capital assets must complete Form - Capital Grants. Grants which are partially required to be used for capital asset acquisition must be reported also. Grants which may be used for either operating expenses or capital grants should not be reported as a capital grant. </t>
    </r>
    <r>
      <rPr>
        <b/>
        <sz val="10"/>
        <rFont val="Arial"/>
        <family val="2"/>
      </rPr>
      <t>Do NOT include grants from other State agencies.</t>
    </r>
  </si>
  <si>
    <t>For State Agencies</t>
  </si>
  <si>
    <t>Receivables:</t>
  </si>
  <si>
    <r>
      <t xml:space="preserve">If </t>
    </r>
    <r>
      <rPr>
        <b/>
        <sz val="10"/>
        <rFont val="Arial"/>
        <family val="2"/>
      </rPr>
      <t>Yes:</t>
    </r>
  </si>
  <si>
    <t xml:space="preserve">U/R - User/Reporting Agencies </t>
  </si>
  <si>
    <t>SB - Service Bureau Agencies</t>
  </si>
  <si>
    <t>Phone #:</t>
  </si>
  <si>
    <t xml:space="preserve">Email Address:  </t>
  </si>
  <si>
    <t xml:space="preserve">Date:  </t>
  </si>
  <si>
    <t>[1190002500]</t>
  </si>
  <si>
    <t>Does your agency have any other asset or liability items that pertain to this Closing Status Report that need to be recorded or adjusted in AASIS for year-end?</t>
  </si>
  <si>
    <t>a)  provide descriptions of the items that need to be recorded or adjusted.</t>
  </si>
  <si>
    <t xml:space="preserve">20)  </t>
  </si>
  <si>
    <t xml:space="preserve">21)  </t>
  </si>
  <si>
    <t>Completed</t>
  </si>
  <si>
    <t>Closing Status Report - 3</t>
  </si>
  <si>
    <t>Did your agency have interest owed to it but not yet paid by financial institutions, investment companies, or others at June 30?</t>
  </si>
  <si>
    <t>a)  provide a supporting schedule detailing the investment income.</t>
  </si>
  <si>
    <t>[1160001000]</t>
  </si>
  <si>
    <t>Did you identify prepaid items after submission of CSR-1?</t>
  </si>
  <si>
    <t>3.  The ZFI_FALIST_VAL report is a complete and accurate list of all assets owned by 
     the agency as of June 30 and all assets listed are in use or are planned to be used.</t>
  </si>
  <si>
    <t>1.  Assets purchased prior to the current fiscal year that were not accurately recorded in
     AASIS at the time of purchase, if any, have been recorded into the asset detail in the
     current fiscal year.</t>
  </si>
  <si>
    <r>
      <t xml:space="preserve">4.  </t>
    </r>
    <r>
      <rPr>
        <u/>
        <sz val="10"/>
        <rFont val="Arial"/>
        <family val="2"/>
      </rPr>
      <t>All</t>
    </r>
    <r>
      <rPr>
        <sz val="10"/>
        <rFont val="Arial"/>
        <family val="2"/>
      </rPr>
      <t xml:space="preserve"> capital assets owned by the agency are included on the Asset History Sheet.</t>
    </r>
  </si>
  <si>
    <r>
      <t xml:space="preserve">5.  </t>
    </r>
    <r>
      <rPr>
        <u/>
        <sz val="10"/>
        <rFont val="Arial"/>
        <family val="2"/>
      </rPr>
      <t>Only</t>
    </r>
    <r>
      <rPr>
        <sz val="10"/>
        <rFont val="Arial"/>
        <family val="2"/>
      </rPr>
      <t xml:space="preserve"> capital assets owned by the agency are included on the Asset History Sheet.</t>
    </r>
  </si>
  <si>
    <t>a)  provide supporting schedules for these accounts payable and other liabilities.</t>
  </si>
  <si>
    <t>a)  provide a supporting schedule detailing the amounts due to each government entity.</t>
  </si>
  <si>
    <t>[2110001101, 2110001102, 2112004000, 2130002000]</t>
  </si>
  <si>
    <t>Did your agency have any contracts or retainages payable at June 30?</t>
  </si>
  <si>
    <t xml:space="preserve">a)  provide a supporting schedule summarizing all contracts and retainages payable at
     June 30. </t>
  </si>
  <si>
    <t xml:space="preserve">b)  provide copies of construction billings-in-progress on all active projects that include
     June 30. </t>
  </si>
  <si>
    <t>[2110001500, 2110001600]</t>
  </si>
  <si>
    <t>Did your agency have any grants payable or Medicaid payable at June 30?</t>
  </si>
  <si>
    <t>a)  provide a supporting schedule detailing the grants and/or Medicaid payable.</t>
  </si>
  <si>
    <t>b)  verify the applicable accruals are included in your accrued payroll entry.</t>
  </si>
  <si>
    <t>a)  provide a supporting schedule detailing the calculation.</t>
  </si>
  <si>
    <t>[2115006000]</t>
  </si>
  <si>
    <t>a)  provide supporting schedules detailing the calculations.</t>
  </si>
  <si>
    <t>[2115007000, 2230002000]</t>
  </si>
  <si>
    <t>Has your agency pledged or sold any future revenues?</t>
  </si>
  <si>
    <t>Did your agency have any commitments or contracts with non-State agencies as of June 30 that exceeded $50,000?</t>
  </si>
  <si>
    <t xml:space="preserve">22)  </t>
  </si>
  <si>
    <t>Employees on Military Leave:</t>
  </si>
  <si>
    <t>Pledged/Sold Revenues:</t>
  </si>
  <si>
    <t>Year-End Closing Book</t>
  </si>
  <si>
    <t>STATE  AGENCY - YEAR-END CLOSING BOOK</t>
  </si>
  <si>
    <t xml:space="preserve">    Amount             GL (choose from drop down box)</t>
  </si>
  <si>
    <t>JE CY 
Adjustments
 +/(-)</t>
  </si>
  <si>
    <t>JE PY 
Reversals
 +/(-)</t>
  </si>
  <si>
    <t>PLEASE DO NOT CHANGE ANY OF THE WORKPAPERS OR ANY FORMATTING UNLESS INCLUDED IN THE INSTRUCTIONS FOR THE FORM.</t>
  </si>
  <si>
    <t>It is imperative that agencies also maintain 1) an adequate internal control structure to reduce the risk that errors or irregularities may occur and not be corrected timely in the normal course of agency staff business and 2) an audit trail so that the independent auditor can readily trace financial information transmitted to DFA or recorded in the Arkansas Administrative Statewide Information System (AASIS) to the original source transaction information.  Each agency should tailor the year-end process to its own circumstances and document those processes for future training or audit.</t>
  </si>
  <si>
    <r>
      <t xml:space="preserve">As you work through the closing book, please remember that accrual entries should never affect appropriation.  Be sure that non-budget relevant (NBR) general ledger (GL) accounts are used for all year-end accrual entries.  Use AASIS transaction </t>
    </r>
    <r>
      <rPr>
        <b/>
        <sz val="10"/>
        <rFont val="Arial"/>
        <family val="2"/>
      </rPr>
      <t>ZNBR_ACCT_MAP</t>
    </r>
    <r>
      <rPr>
        <sz val="10"/>
        <rFont val="Arial"/>
        <family val="2"/>
      </rPr>
      <t xml:space="preserve"> to find the corresponding NBR GL accounts. </t>
    </r>
  </si>
  <si>
    <t>• Use AASIS transaction ZNBR_ACCT_MAP for non-budget relevant account numbers to assist you in 
  recording accruals.</t>
  </si>
  <si>
    <t>• Certain entries will not require the use of FBS1, such as most of the debt-related entries outlined in the 
   Long-Term Debt Journal Entries sections. If the FBS1 transaction is not used, you will use the FB50 
   transaction.</t>
  </si>
  <si>
    <t>U/R ONLY - CLOSING ENTRY INSTRUCTIONS</t>
  </si>
  <si>
    <t>GENERAL INFORMATION:</t>
  </si>
  <si>
    <t>b)  U/R Only - verify total on the Form agrees with the AASIS trial balance.</t>
  </si>
  <si>
    <t>c)  U/R Only - verify totals on the supporting schedules agree with the AASIS trial balance.</t>
  </si>
  <si>
    <t>b)  U/R Only - verify totals on the supporting schedule agree with the AASIS trial balance.</t>
  </si>
  <si>
    <t>c)  U/R Only - verify these payables have not been duplicated in GL accounts 2110001000
     Vendor AP, 2111001000 GRIR Clearing, or in the entries recording Y-voucher payables.</t>
  </si>
  <si>
    <t>c)  U/R Only - verify totals on the supporting schedule agree with the AASIS trial balance.</t>
  </si>
  <si>
    <t>e)  U/R Only - verify these payables have not been duplicated in GL accounts 2110001000
     Vendor AP, 2111001000 GRIR Clearing, or in the entries recording Y-voucher payables.</t>
  </si>
  <si>
    <t>b)  U/R Only - verify the liability is recorded in period 13 and to the correct funds.</t>
  </si>
  <si>
    <t>c)  U/R Only - verify total on the supporting schedule agrees with the AASIS trial balance.</t>
  </si>
  <si>
    <t>b)  U/R Only - provide support for changes made, if any, to the AASIS reports.</t>
  </si>
  <si>
    <t>d)  U/R Only - verify totals on the AASIS reports agree with the AASIS trial balance.</t>
  </si>
  <si>
    <t>A copy of the calculations made for accrued interest should be submitted with CSR-3 as supporting documentation.</t>
  </si>
  <si>
    <t>Professional Services/Other</t>
  </si>
  <si>
    <t>Did your agency have any non-grant payables to other governments (for example, counties or municipalities) at June 30?</t>
  </si>
  <si>
    <t>c)  U/R Only - verify the liability is recorded in period 15 using the correct cost center in 
     Fund 7006101.</t>
  </si>
  <si>
    <t>b)  U/R Only - verify the liability is recorded in period 15 using the correct cost center in 
     Fund 7006101.</t>
  </si>
  <si>
    <t>d)  U/R Only - verify totals on the supporting schedules agree with the AASIS trial balance.</t>
  </si>
  <si>
    <t>c)  verify federal receivables have been recorded for Y-vouchers with F WBS elements.</t>
  </si>
  <si>
    <t>https://www.dfa.arkansas.gov/accounting-office/fiscal-year-end/</t>
  </si>
  <si>
    <t>3.  There were no significant or unexpected impairments to any of the agency's assets 
     during the current fiscal year.</t>
  </si>
  <si>
    <t>7.  Current fiscal year acquisitions on the Asset History Sheet equal the total of capital 
     outlay and low value expense accounts on the trial balance.</t>
  </si>
  <si>
    <t xml:space="preserve">CAPITAL ASSETS </t>
  </si>
  <si>
    <t>Capital Assets:</t>
  </si>
  <si>
    <t>Capital Assets</t>
  </si>
  <si>
    <t>[2110001800, 2112001000 - 2112003000]</t>
  </si>
  <si>
    <t>Enter the following:</t>
  </si>
  <si>
    <t>[2110001000, 2110001100, 2110001310, 2110001400, 2110002000, 2110002100, 2110020010 - 2110025085, 2111001000, 2111002000,  2230003000]</t>
  </si>
  <si>
    <r>
      <t xml:space="preserve">4)  </t>
    </r>
    <r>
      <rPr>
        <b/>
        <sz val="10"/>
        <rFont val="Arial"/>
        <family val="2"/>
      </rPr>
      <t xml:space="preserve">Period </t>
    </r>
    <r>
      <rPr>
        <sz val="10"/>
        <rFont val="Arial"/>
        <family val="2"/>
      </rPr>
      <t>- Enter 13 or 15, depending on the nature of the entry.  Instructions are contained with each</t>
    </r>
  </si>
  <si>
    <r>
      <t xml:space="preserve">5)  </t>
    </r>
    <r>
      <rPr>
        <b/>
        <sz val="10"/>
        <rFont val="Arial"/>
        <family val="2"/>
      </rPr>
      <t xml:space="preserve">Reference </t>
    </r>
    <r>
      <rPr>
        <sz val="10"/>
        <rFont val="Arial"/>
        <family val="2"/>
      </rPr>
      <t>- Enter descriptive title, such as "YE Closing Ent".</t>
    </r>
  </si>
  <si>
    <r>
      <t xml:space="preserve">9)  </t>
    </r>
    <r>
      <rPr>
        <b/>
        <sz val="10"/>
        <rFont val="Arial"/>
        <family val="2"/>
      </rPr>
      <t>When entering journal entry information, it is imperative that a complete description of what is</t>
    </r>
  </si>
  <si>
    <t xml:space="preserve">Accounts Receivable, Federal Grants Receivable, Allowance for Uncollectible Accounts, and Deferred Inflows Related to Revenues </t>
  </si>
  <si>
    <r>
      <rPr>
        <b/>
        <sz val="10"/>
        <rFont val="Arial"/>
        <family val="2"/>
      </rPr>
      <t>U/R Only</t>
    </r>
    <r>
      <rPr>
        <sz val="10"/>
        <rFont val="Arial"/>
        <family val="2"/>
      </rPr>
      <t xml:space="preserve"> - Should this scenario apply to your agency, calculate the liability and record the appropriate journal entry for the retirement accrual as follows using FBS1, period 13:</t>
    </r>
  </si>
  <si>
    <r>
      <rPr>
        <b/>
        <sz val="10"/>
        <rFont val="Arial"/>
        <family val="2"/>
      </rPr>
      <t>U/R Only</t>
    </r>
    <r>
      <rPr>
        <sz val="10"/>
        <rFont val="Arial"/>
        <family val="2"/>
      </rPr>
      <t xml:space="preserve"> - Should this scenario apply to your agency, calculate the liability and then record the appropriate journal entry for Merit Pay accrual as follows using FBS1, period 13:</t>
    </r>
  </si>
  <si>
    <t>If the answer is Yes, please provide the following information:</t>
  </si>
  <si>
    <t>If the answer is No, go to question #2.  If Yes, complete Form - Pledged Revenues as follows:</t>
  </si>
  <si>
    <r>
      <rPr>
        <b/>
        <sz val="10"/>
        <rFont val="Arial"/>
        <family val="2"/>
      </rPr>
      <t>Specific Revenue Pledged</t>
    </r>
    <r>
      <rPr>
        <sz val="10"/>
        <rFont val="Arial"/>
        <family val="2"/>
      </rPr>
      <t xml:space="preserve"> - Select the drop down arrow and choose the description of the revenue being 
pledged. If none of the choices is applicable, provide the information in the "Detail for Other" at the bottom of the 
worksheet.</t>
    </r>
  </si>
  <si>
    <r>
      <t>ACCOUNTING POLICY</t>
    </r>
    <r>
      <rPr>
        <sz val="10"/>
        <rFont val="Arial"/>
        <family val="2"/>
      </rPr>
      <t>:  GASB Statement 34 requires that capital grants and operating grants be reported in separate columns on the financial statements. GASB Statement 34 also requires the grants awarded that do not restrict specific amounts to specific programs be reported as general revenues as opposed to program revenue in the government-wide financial statements.</t>
    </r>
  </si>
  <si>
    <r>
      <rPr>
        <b/>
        <sz val="10"/>
        <rFont val="Arial"/>
        <family val="2"/>
      </rPr>
      <t>U/R Only</t>
    </r>
    <r>
      <rPr>
        <sz val="10"/>
        <rFont val="Arial"/>
        <family val="2"/>
      </rPr>
      <t xml:space="preserve"> - After calculating the interest earned but not yet received, make the following FBS1 entry </t>
    </r>
    <r>
      <rPr>
        <b/>
        <sz val="10"/>
        <rFont val="Arial"/>
        <family val="2"/>
      </rPr>
      <t>in period 13:</t>
    </r>
  </si>
  <si>
    <t>July 1 Balance
 (+)</t>
  </si>
  <si>
    <t>June 30 Balance</t>
  </si>
  <si>
    <r>
      <t xml:space="preserve">June 30 Balance - </t>
    </r>
    <r>
      <rPr>
        <sz val="10"/>
        <rFont val="Arial"/>
        <family val="2"/>
      </rPr>
      <t>This column will calculate automatically.</t>
    </r>
  </si>
  <si>
    <t>July 1 Balance 
(-)</t>
  </si>
  <si>
    <t>Supporting documentation for journal entries should be submitted with your CSR-3.</t>
  </si>
  <si>
    <t>Grants/Contributions
 Receivables
 June 30</t>
  </si>
  <si>
    <t>Grants/Contributions
 Receivables
 July 1*</t>
  </si>
  <si>
    <t>Grants/Contributions 
Cash Receipts for 
Current Year</t>
  </si>
  <si>
    <r>
      <t xml:space="preserve">Grants/Contributions for Current Year - </t>
    </r>
    <r>
      <rPr>
        <sz val="10"/>
        <rFont val="Arial"/>
        <family val="2"/>
      </rPr>
      <t xml:space="preserve">automatically calculated - column (d) plus column (e) less column (f). </t>
    </r>
  </si>
  <si>
    <t>Grants/Contributions for Current Year</t>
  </si>
  <si>
    <t>If your agency has unrestricted grants, complete Form - Unrestricted Grants as follows:</t>
  </si>
  <si>
    <t xml:space="preserve">If your agency has capital grants and/or contributions, complete Form - Capital Grants as follows: </t>
  </si>
  <si>
    <r>
      <t xml:space="preserve">Payables, Contracts Payable, and/or Retainage Payable Recorded at June 30 </t>
    </r>
    <r>
      <rPr>
        <sz val="10"/>
        <rFont val="Arial"/>
        <family val="2"/>
      </rPr>
      <t xml:space="preserve">- Enter the amount of accounts payable, contracts payable, and/or retainage payable that were recorded for the commitment/contract at June 30. </t>
    </r>
  </si>
  <si>
    <t>Payments Made in Current Year</t>
  </si>
  <si>
    <t>Payables, Contracts Payable, and/or Retainage Payable Recorded at June 30</t>
  </si>
  <si>
    <t>Amount of Commitments at
June 30</t>
  </si>
  <si>
    <t>FORM - GASB STATEMENTS 44 AND 48 DISCLOSURES</t>
  </si>
  <si>
    <r>
      <t xml:space="preserve">PURPOSE: </t>
    </r>
    <r>
      <rPr>
        <sz val="10"/>
        <rFont val="Arial"/>
        <family val="2"/>
      </rPr>
      <t xml:space="preserve"> To comply with GASB Statement 44 - The Statistical Section and GASB Statement 48 - Sales and Pledges of Receivables and Future Revenues and Intra-Entity Transfers of Assets and Future Revenues.</t>
    </r>
  </si>
  <si>
    <t>3)  Type is already input (ZC).</t>
  </si>
  <si>
    <r>
      <t xml:space="preserve">6)  </t>
    </r>
    <r>
      <rPr>
        <b/>
        <sz val="10"/>
        <rFont val="Arial"/>
        <family val="2"/>
      </rPr>
      <t xml:space="preserve">Doc. Header Text </t>
    </r>
    <r>
      <rPr>
        <sz val="10"/>
        <rFont val="Arial"/>
        <family val="2"/>
      </rPr>
      <t>- Enter descriptive information, such as "I/A Pay to BA0425".</t>
    </r>
  </si>
  <si>
    <t>7)  Reversal Reason is already input (05).</t>
  </si>
  <si>
    <r>
      <t xml:space="preserve">Grants/Contributions Cash Receipts for Current Year - </t>
    </r>
    <r>
      <rPr>
        <sz val="10"/>
        <rFont val="Arial"/>
        <family val="2"/>
      </rPr>
      <t>Actual cash receipts of grants/contributions funds for the current fiscal year.</t>
    </r>
  </si>
  <si>
    <r>
      <t xml:space="preserve">Grants/Contributions Receivables June 30 - </t>
    </r>
    <r>
      <rPr>
        <sz val="10"/>
        <rFont val="Arial"/>
        <family val="2"/>
      </rPr>
      <t>Amount recorded for grants/contributions receivable for the current fiscal year-end.</t>
    </r>
  </si>
  <si>
    <r>
      <t>Grants/Contributions Receivables July 1</t>
    </r>
    <r>
      <rPr>
        <sz val="10"/>
        <rFont val="Arial"/>
        <family val="2"/>
      </rPr>
      <t xml:space="preserve"> -</t>
    </r>
    <r>
      <rPr>
        <b/>
        <sz val="10"/>
        <rFont val="Arial"/>
        <family val="2"/>
      </rPr>
      <t xml:space="preserve"> </t>
    </r>
    <r>
      <rPr>
        <sz val="10"/>
        <rFont val="Arial"/>
        <family val="2"/>
      </rPr>
      <t>Amount recorded for grants/contributions receivable at the prior fiscal year-end.</t>
    </r>
  </si>
  <si>
    <r>
      <t xml:space="preserve">Payments Made in Prior Years </t>
    </r>
    <r>
      <rPr>
        <sz val="10"/>
        <rFont val="Arial"/>
        <family val="2"/>
      </rPr>
      <t>- Enter the total amount that has been paid for this commitment/contract in prior fiscal years.</t>
    </r>
  </si>
  <si>
    <r>
      <t>Payments Made in Current Year</t>
    </r>
    <r>
      <rPr>
        <sz val="10"/>
        <rFont val="Arial"/>
        <family val="2"/>
      </rPr>
      <t xml:space="preserve"> - Enter the payments made for the commitment/contract in the current fiscal year.</t>
    </r>
  </si>
  <si>
    <r>
      <t xml:space="preserve">Amount of Commitments at June 30 </t>
    </r>
    <r>
      <rPr>
        <sz val="10"/>
        <rFont val="Arial"/>
        <family val="2"/>
      </rPr>
      <t>- This column will calculate automatically.</t>
    </r>
  </si>
  <si>
    <t>The various State agencies are each responsible for safeguarding assets in its charge, the execution of only properly authorized transactions, and the maintenance of the necessary financial information to document the discharge of its responsibilities.  Therefore, the primary responsibility for the collection, maintenance, recording, and transmission of information to permit DFA to prepare GAAP financial statements lies with each agency.</t>
  </si>
  <si>
    <r>
      <t xml:space="preserve">• Most closing entries should be made using AASIS transaction </t>
    </r>
    <r>
      <rPr>
        <b/>
        <sz val="10"/>
        <rFont val="Arial"/>
        <family val="2"/>
      </rPr>
      <t>FBS1 - Enter Accrual/Deferral Doc</t>
    </r>
    <r>
      <rPr>
        <sz val="10"/>
        <rFont val="Arial"/>
        <family val="2"/>
      </rPr>
      <t>.  Every entry 
  made using this transaction will reverse on July 1 once the Office of Accounting has executed the mass reversal 
  transaction.</t>
    </r>
  </si>
  <si>
    <t xml:space="preserve">Reports generated from reporting agency GASB Statement 34 compliant fixed asset systems that detail the same information may be substituted for the completion of Form - Capital Assets and Form - Capital Assets Depreciation/Amortization. </t>
  </si>
  <si>
    <t>RECEIVABLE ACCOUNTS</t>
  </si>
  <si>
    <t>1.  All buildings with a cost of $100,000 or more and all equipment and other assets with 
     a cost of $5,000 or more and an estimated useful life of more than one year have 
     been recorded in AASIS with an asset number (i.e., in an asset shell).</t>
  </si>
  <si>
    <t>6.  The individual ending balances of assets and accumulated depreciation on the Asset 
     History Sheet equal the corresponding balances of the full accrual asset and 
     accumulated depreciation accounts on the trial balance.  Depreciation and 
     amortization expense and gain/loss on the Asset History Sheet equal the 
     corresponding trial balance accounts.</t>
  </si>
  <si>
    <t>b)  U/R Only - provide support for changes made, if any, to the AASIS report.</t>
  </si>
  <si>
    <t>c)  U/R Only - verify the liability is recorded in period 13 and to the correct funds.</t>
  </si>
  <si>
    <t>d)  U/R Only - verify total on the AASIS report agrees with the AASIS trial balance.</t>
  </si>
  <si>
    <t>GRAND TOTALS:</t>
  </si>
  <si>
    <t>Capital Assets 
  Retirements 
  (Col C)</t>
  </si>
  <si>
    <t>Capital Assets Depr 
  on Retirements 
  (Col C)</t>
  </si>
  <si>
    <t>SUBTOTALS:</t>
  </si>
  <si>
    <t>a.  If this cannot be verified, attach an explanation.</t>
  </si>
  <si>
    <t>a.  If this cannot be verified, provide a list of the assets (with asset #) that should 
     not be included.  Please provide permission to make any necessary entries.</t>
  </si>
  <si>
    <t>a.  If this cannot be verified, complete Form - Capital Assets.</t>
  </si>
  <si>
    <t>PY Rev Accrl</t>
  </si>
  <si>
    <t>Assets Under Const (AUC)</t>
  </si>
  <si>
    <t>AUC - Intangibles</t>
  </si>
  <si>
    <r>
      <t>Amount of Grant</t>
    </r>
    <r>
      <rPr>
        <sz val="10"/>
        <rFont val="Arial"/>
        <family val="2"/>
      </rPr>
      <t xml:space="preserve"> - List amount of grant; only include grants which do not restrict specific amounts to specific programs.</t>
    </r>
  </si>
  <si>
    <r>
      <rPr>
        <b/>
        <sz val="10"/>
        <rFont val="Arial"/>
        <family val="2"/>
      </rPr>
      <t>Please note:</t>
    </r>
    <r>
      <rPr>
        <sz val="10"/>
        <rFont val="Arial"/>
        <family val="2"/>
      </rPr>
      <t xml:space="preserve"> If architect and engineering fees (normally professional services) will be settled as part of an Asset Under Construction (AUC), then the purpose should be construction.</t>
    </r>
  </si>
  <si>
    <t>b)  U/R Only - verify balance on the supporting schedule agrees with the AASIS trial
     balance.</t>
  </si>
  <si>
    <t>Does your agency have capital assets?</t>
  </si>
  <si>
    <r>
      <t xml:space="preserve">1 - If </t>
    </r>
    <r>
      <rPr>
        <b/>
        <sz val="10"/>
        <rFont val="Arial"/>
        <family val="2"/>
      </rPr>
      <t xml:space="preserve">Yes </t>
    </r>
    <r>
      <rPr>
        <sz val="10"/>
        <rFont val="Arial"/>
        <family val="2"/>
      </rPr>
      <t>- Does your agency use AASIS to track capital assets?</t>
    </r>
  </si>
  <si>
    <r>
      <t xml:space="preserve"> If </t>
    </r>
    <r>
      <rPr>
        <b/>
        <sz val="10"/>
        <color rgb="FFFF0000"/>
        <rFont val="Arial"/>
        <family val="2"/>
      </rPr>
      <t>No</t>
    </r>
    <r>
      <rPr>
        <b/>
        <sz val="10"/>
        <rFont val="Arial"/>
        <family val="2"/>
      </rPr>
      <t>:</t>
    </r>
  </si>
  <si>
    <r>
      <t xml:space="preserve"> If </t>
    </r>
    <r>
      <rPr>
        <b/>
        <sz val="10"/>
        <rFont val="Arial"/>
        <family val="2"/>
      </rPr>
      <t>Yes</t>
    </r>
    <r>
      <rPr>
        <sz val="10"/>
        <rFont val="Arial"/>
        <family val="2"/>
      </rPr>
      <t xml:space="preserve"> - SB Only:</t>
    </r>
  </si>
  <si>
    <t>[1130001000, 1130001100 - 1130001400, 1130001600 - 1130002000, 1130003200, 1130005000, 1130011600 - 1130011800, 1130019000 - 1130021000, 1210000400, 1220003000, 2116001000, 2890002000]</t>
  </si>
  <si>
    <t>Part 3</t>
  </si>
  <si>
    <t>TABLE OF CONTENTS - PART 3</t>
  </si>
  <si>
    <t>Please ensure all applicable adjusting entries are made prior to submitting the Closing Book.</t>
  </si>
  <si>
    <t>Submission of the Closing Book too early could require you to resubmit it.</t>
  </si>
  <si>
    <t>PLEASE SEE THE DEADLINES FOR COMPLETION OF EACH PART OF THE CLOSING BOOK.</t>
  </si>
  <si>
    <t>g. - i.</t>
  </si>
  <si>
    <r>
      <rPr>
        <b/>
        <sz val="10"/>
        <rFont val="Arial"/>
        <family val="2"/>
      </rPr>
      <t>NBR Revenue GL, Fund, Cost Center</t>
    </r>
    <r>
      <rPr>
        <sz val="10"/>
        <rFont val="Arial"/>
        <family val="2"/>
      </rPr>
      <t xml:space="preserve"> - These rows are provided to assist you in posting your 
Allowance for Uncollectible Accounts and your Deferred Inflows Related to Revenues entries in period 13. 
</t>
    </r>
    <r>
      <rPr>
        <b/>
        <sz val="10"/>
        <rFont val="Arial"/>
        <family val="2"/>
      </rPr>
      <t>U/R Only</t>
    </r>
    <r>
      <rPr>
        <sz val="10"/>
        <rFont val="Arial"/>
        <family val="2"/>
      </rPr>
      <t xml:space="preserve"> - Remember in period 15 to adjust deferred inflows related to revenues for full accrual purposes using Fund 7006101 with the agency cost center.</t>
    </r>
  </si>
  <si>
    <r>
      <rPr>
        <b/>
        <sz val="10"/>
        <rFont val="Arial"/>
        <family val="2"/>
      </rPr>
      <t>GL Accounts</t>
    </r>
    <r>
      <rPr>
        <sz val="10"/>
        <rFont val="Arial"/>
        <family val="2"/>
      </rPr>
      <t xml:space="preserve"> - 
Copy/Paste-Values from Form - AR &amp; Fed Grants Rec in CB-Part 1</t>
    </r>
  </si>
  <si>
    <r>
      <t xml:space="preserve">Total for each GL Account </t>
    </r>
    <r>
      <rPr>
        <sz val="10"/>
        <rFont val="Arial"/>
        <family val="2"/>
      </rPr>
      <t>- 
Copy/Paste-Values from Form - AR &amp; Fed Grants Rec in CB-Part 1</t>
    </r>
  </si>
  <si>
    <r>
      <t xml:space="preserve">GL Accounts </t>
    </r>
    <r>
      <rPr>
        <sz val="10"/>
        <rFont val="Arial"/>
        <family val="2"/>
      </rPr>
      <t>- Copy/Paste-Values from row 16 for the columns under the heading "Receivable Accounts" 
on Form - Accounts Receivable and Federal Grants Receivable found in Closing Book - Part 1.</t>
    </r>
  </si>
  <si>
    <r>
      <t xml:space="preserve">Total for each GL Account </t>
    </r>
    <r>
      <rPr>
        <sz val="10"/>
        <rFont val="Arial"/>
        <family val="2"/>
      </rPr>
      <t>- Copy/Paste-Values from row titled "Total" for the columns under the heading 
"Receivable Accounts" on Form - Accounts Receivable and Federal Grants Receivable found in Closing 
Book - Part 1.</t>
    </r>
  </si>
  <si>
    <t>Did your agency have any accounts payable or other liabilities (excluding non-grant payables 
to other governments, grants payable, Medicaid payable, or contracts/retainages payable, which 
are addressed separately in #4 - #6 below) at June 30?</t>
  </si>
  <si>
    <t>d)  U/R Only - verify all contracts and retainages payable related to assets under
     construction have been recorded in the AUC full accrual GL account. The entry to record
     the AUC and contract/retainage payable should be:
         DR-AUC Full;  CR-AUC Contra;  DR-NBR Capital Outlay;  CR-Contracts and/or 
              retainage payable</t>
  </si>
  <si>
    <t xml:space="preserve">INSTRUCTIONS:  FORM - ALLOWANCE FOR UNCOLLECTIBLE  ACCOUNTS RECEIVABLE AND DEFERRED INFLOWS RELATED TO REVENUES </t>
  </si>
  <si>
    <t>2890002000 - 
Deferred Inflows Related to 
Revenues</t>
  </si>
  <si>
    <t>Did your agency have any accounts receivable and/or federal grants receivable at June 30?</t>
  </si>
  <si>
    <t>c)  U/R Only - verify balances on the Form agree with the AASIS trial balance.</t>
  </si>
  <si>
    <t>e)  U/R Only - verify balances on the Form agree with the AASIS trial balance.</t>
  </si>
  <si>
    <t>h)  provide copies of DFA abatement letters to support amounts written off.</t>
  </si>
  <si>
    <t>g)  provide supporting documentation for the balance, if any, in GL account 2116001000.</t>
  </si>
  <si>
    <r>
      <t xml:space="preserve"> If </t>
    </r>
    <r>
      <rPr>
        <b/>
        <sz val="10"/>
        <rFont val="Arial"/>
        <family val="2"/>
      </rPr>
      <t xml:space="preserve">Yes </t>
    </r>
    <r>
      <rPr>
        <sz val="10"/>
        <rFont val="Arial"/>
        <family val="2"/>
      </rPr>
      <t>- U/R Only:</t>
    </r>
  </si>
  <si>
    <t>c)  provide a listing (detailed or summary) of the assets and accumulated depreciation as of 
     June 30, including the cost centers and funds in which the assets should be recorded.</t>
  </si>
  <si>
    <r>
      <t xml:space="preserve">e)  run AASIS transaction S_ALR_87011990  </t>
    </r>
    <r>
      <rPr>
        <i/>
        <sz val="10"/>
        <rFont val="Arial"/>
        <family val="2"/>
      </rPr>
      <t>[Depreciation area - 20; Further settings -
     History sheet version -  0013]</t>
    </r>
    <r>
      <rPr>
        <sz val="10"/>
        <rFont val="Arial"/>
        <family val="2"/>
      </rPr>
      <t xml:space="preserve"> for a report to help verify statements 1-7 below.</t>
    </r>
  </si>
  <si>
    <t>1130005000 - 
Allowance for Uncollectible Accounts</t>
  </si>
  <si>
    <r>
      <t xml:space="preserve">Receipts through 8/14 
    </t>
    </r>
    <r>
      <rPr>
        <sz val="10"/>
        <rFont val="Arial"/>
        <family val="2"/>
      </rPr>
      <t>[DO NOT include receipts on 
     receivables in row (d) above]</t>
    </r>
  </si>
  <si>
    <t xml:space="preserve">Receivables NOT Subject to Deferred Inflows Related to Revenues, Net of Allowance </t>
  </si>
  <si>
    <r>
      <t>2890002000 -</t>
    </r>
    <r>
      <rPr>
        <sz val="10"/>
        <rFont val="Arial"/>
        <family val="2"/>
      </rPr>
      <t xml:space="preserve"> </t>
    </r>
    <r>
      <rPr>
        <b/>
        <sz val="10"/>
        <rFont val="Arial"/>
        <family val="2"/>
      </rPr>
      <t>Deferred Inflows Related to Revenues</t>
    </r>
    <r>
      <rPr>
        <sz val="10"/>
        <rFont val="Arial"/>
        <family val="2"/>
      </rPr>
      <t xml:space="preserve"> - Automatically calculated.  Rows (c), (d), and (e) are subtracted from the receivable balance in row (b) to arrive at Deferred Inflows Related to Revenues.</t>
    </r>
  </si>
  <si>
    <r>
      <t xml:space="preserve">Receivables NOT Subject to Deferred Inflows Related to Revenues, Net of Allowance </t>
    </r>
    <r>
      <rPr>
        <sz val="10"/>
        <rFont val="Arial"/>
        <family val="2"/>
      </rPr>
      <t xml:space="preserve"> - Enter the amount of receivables in row (b), less the amounts recorded as Allowance for Uncollectible Accounts, for which rules for deferred inflows related to revenue do not apply.</t>
    </r>
  </si>
  <si>
    <r>
      <t xml:space="preserve">1130005000 - Allowance for Uncollectible Accounts </t>
    </r>
    <r>
      <rPr>
        <sz val="10"/>
        <rFont val="Arial"/>
        <family val="2"/>
      </rPr>
      <t>- Enter the amount of receivables in row (b) that are estimated to be uncollectible.</t>
    </r>
  </si>
  <si>
    <r>
      <t>Receipts through 8/14</t>
    </r>
    <r>
      <rPr>
        <sz val="10"/>
        <rFont val="Arial"/>
        <family val="2"/>
      </rPr>
      <t xml:space="preserve"> - Enter the amount of money collected on the June 30 balances from 7/1 through 8/14. </t>
    </r>
    <r>
      <rPr>
        <b/>
        <sz val="10"/>
        <rFont val="Arial"/>
        <family val="2"/>
      </rPr>
      <t>DO NOT include receipts on receivables in row (d).</t>
    </r>
  </si>
  <si>
    <t>If you have an amount in row (c) Allowance for Uncollectible Accounts, please complete the methodology question at the bottom of the Form.</t>
  </si>
  <si>
    <t>INSTRUCTIONS:  FORM - CAPITAL ASSETS</t>
  </si>
  <si>
    <t>INTRUCTIONS:  FORM - CAPITAL ASSETS DEPRECIATION/AMORTIZATION</t>
  </si>
  <si>
    <t xml:space="preserve">     being recorded be included.  It is suggested that supporting documentation be attached to the</t>
  </si>
  <si>
    <t xml:space="preserve">     document in AASIS.</t>
  </si>
  <si>
    <t>Write a general description of the arrangement:</t>
  </si>
  <si>
    <t>SUBMISSION INFORMATION AND ACFR CONTACT LIST</t>
  </si>
  <si>
    <t>Current list of DFA ACFR liaisons:</t>
  </si>
  <si>
    <t>b)  verify the Y-voucher reports have been submitted/returned per ACFR instructions emailed
     to your agency.</t>
  </si>
  <si>
    <t>d)  use the AASIS report  ZFI_FALIST_VAL emailed to you by your ACFR liaison to help 
     verify statements 1-3 below.</t>
  </si>
  <si>
    <t>a.  If this cannot be verified, please contact your ACFR liaison.</t>
  </si>
  <si>
    <t>Did your agency have accrued payroll at June 30 AND was the entry based on AASIS reports received from DFA-OA-ACFR?</t>
  </si>
  <si>
    <t>a)  SB Only - verify you agree with the AASIS report received from DFA-OA-ACFR.</t>
  </si>
  <si>
    <t>a)  SB Only - verify you agree with the AASIS reports received from DFA-OA-ACFR.</t>
  </si>
  <si>
    <t xml:space="preserve">If there is a balance in account number 1160001000, please contact your ACFR liaison for guidance because your prior year accrual entries may not have properly reversed.  </t>
  </si>
  <si>
    <t>The following Forms will allow each agency to compile all fixed asset information for inclusion in the State's ACFR.</t>
  </si>
  <si>
    <t>ACFR use only -
w/p ref</t>
  </si>
  <si>
    <t>SB Only: If any of the questions above are answered Yes, your ACFR liaison may need to make journal entries. If so, please work with your ACFR liaison to assure proper journal entries are posted in the current FY as of June 30.</t>
  </si>
  <si>
    <t>FOR ACFR USE ONLY:</t>
  </si>
  <si>
    <r>
      <rPr>
        <b/>
        <sz val="10"/>
        <rFont val="Arial"/>
        <family val="2"/>
      </rPr>
      <t xml:space="preserve">SB Only </t>
    </r>
    <r>
      <rPr>
        <sz val="10"/>
        <rFont val="Arial"/>
        <family val="2"/>
      </rPr>
      <t>- If you have interest earned but not yet received, please contact your ACFR liaison.</t>
    </r>
  </si>
  <si>
    <t>Did your agency have accrued payroll at June 30 AND was the entry based on calculations from your own records?</t>
  </si>
  <si>
    <t>Did your agency have accrued compensated absences and/or sick leave at June 30 AND were the entries based on calculations from your own records?</t>
  </si>
  <si>
    <t xml:space="preserve"> f)  U/R Only - verify deferred inflows related to revenues are recorded in the same fund as 
     the related receivable in period 13 and are reclassified to revenue using FBS1 period 15 
     Fund 7006101.</t>
  </si>
  <si>
    <t xml:space="preserve"> i)  provide supporting documentation for payments received through 8/14.</t>
  </si>
  <si>
    <t>f)  U/R Only - verify commitments greater than $50,000 related to construction, as well as 
    the year-end payables, are reported on Form - Commitments.</t>
  </si>
  <si>
    <t>c)  U/R Only - verify balances on the Form agree with the AASIS trial balance and were 
     recorded using FBS1 period 15 Fund 7006101.</t>
  </si>
  <si>
    <t>SB Only: Based on the answers to the questions above and on Form - Rollforward of Pollution Remediation Obligations, your ACFR liaison may need to make journal entries. If so, please work with your ACFR liaison to assure proper journal entries are posted in the current FY as of June 30.</t>
  </si>
  <si>
    <t>If any of the questions above were answered yes, entries for capitalizable costs should have been made at the time the outlays occurred according to normal capitalization procedures.  Provide documentation for all items capitalized.</t>
  </si>
  <si>
    <r>
      <t xml:space="preserve">If </t>
    </r>
    <r>
      <rPr>
        <b/>
        <sz val="10"/>
        <rFont val="Arial"/>
        <family val="2"/>
      </rPr>
      <t>Yes</t>
    </r>
    <r>
      <rPr>
        <sz val="10"/>
        <rFont val="Arial"/>
        <family val="2"/>
      </rPr>
      <t>, capitalize only the amount of the costs to the extent the estimated service utility will exist after remediation activities have ceased.</t>
    </r>
  </si>
  <si>
    <t>Is the purpose of acquiring the property, plant, or equipment to have an alternative future use?</t>
  </si>
  <si>
    <t>3d.</t>
  </si>
  <si>
    <r>
      <t xml:space="preserve">If </t>
    </r>
    <r>
      <rPr>
        <b/>
        <sz val="10"/>
        <rFont val="Arial"/>
        <family val="2"/>
      </rPr>
      <t>Yes</t>
    </r>
    <r>
      <rPr>
        <sz val="10"/>
        <rFont val="Arial"/>
        <family val="2"/>
      </rPr>
      <t>, capitalize only the amount of the costs expected to be necessary to place the property into its intended location and condition for use.</t>
    </r>
  </si>
  <si>
    <t>Is the pollution remediation being performed to restore a pollution-caused decline in service utility that was recognized as an asset impairment?</t>
  </si>
  <si>
    <t>3c.</t>
  </si>
  <si>
    <r>
      <t xml:space="preserve">If </t>
    </r>
    <r>
      <rPr>
        <b/>
        <sz val="10"/>
        <rFont val="Arial"/>
        <family val="2"/>
      </rPr>
      <t>Yes</t>
    </r>
    <r>
      <rPr>
        <sz val="10"/>
        <rFont val="Arial"/>
        <family val="2"/>
      </rPr>
      <t>, capitalize only the amount of the costs that are expected to be necessary to place the asset into its intended location and condition for use.</t>
    </r>
  </si>
  <si>
    <t>Is the property being prepared for use and it was acquired with known or suspected pollution that was expected to be remediated?</t>
  </si>
  <si>
    <t>3b.</t>
  </si>
  <si>
    <r>
      <t>If</t>
    </r>
    <r>
      <rPr>
        <b/>
        <sz val="10"/>
        <rFont val="Arial"/>
        <family val="2"/>
      </rPr>
      <t xml:space="preserve"> Yes</t>
    </r>
    <r>
      <rPr>
        <sz val="10"/>
        <rFont val="Arial"/>
        <family val="2"/>
      </rPr>
      <t>, capitalize only the amount of the costs that will bring the property up to its fair value upon completion of the remediation.</t>
    </r>
  </si>
  <si>
    <t>Is the property being prepared in anticipation of a sale?</t>
  </si>
  <si>
    <t>3a.</t>
  </si>
  <si>
    <t>In most cases, pollution remediation costs will be recorded as an expense when a liability is recognized. Pollution remediation outlays will be capitalized as a fixed asset only if the goods and services are acquired in any of the following circumstances:</t>
  </si>
  <si>
    <t>Capitalize or Expense</t>
  </si>
  <si>
    <r>
      <rPr>
        <b/>
        <sz val="10"/>
        <rFont val="Arial"/>
        <family val="2"/>
      </rPr>
      <t>Cost Center Where Payments Are Recorded</t>
    </r>
    <r>
      <rPr>
        <sz val="10"/>
        <rFont val="Arial"/>
        <family val="2"/>
      </rPr>
      <t xml:space="preserve"> - Enter the appropriate cost center where the obligation expenses are or will be recorded. </t>
    </r>
  </si>
  <si>
    <r>
      <rPr>
        <b/>
        <sz val="10"/>
        <rFont val="Arial"/>
        <family val="2"/>
      </rPr>
      <t>Fund Where Payments Are Recorded</t>
    </r>
    <r>
      <rPr>
        <sz val="10"/>
        <rFont val="Arial"/>
        <family val="2"/>
      </rPr>
      <t xml:space="preserve"> - Enter the appropriate fund where the obligation expenses are or will be recorded. </t>
    </r>
  </si>
  <si>
    <r>
      <rPr>
        <b/>
        <sz val="10"/>
        <rFont val="Arial"/>
        <family val="2"/>
      </rPr>
      <t>2230006000 - Non-Current Portion of Balance</t>
    </r>
    <r>
      <rPr>
        <sz val="10"/>
        <rFont val="Arial"/>
        <family val="2"/>
      </rPr>
      <t xml:space="preserve"> - This column will calculate automatically.</t>
    </r>
  </si>
  <si>
    <r>
      <rPr>
        <b/>
        <sz val="10"/>
        <rFont val="Arial"/>
        <family val="2"/>
      </rPr>
      <t>Balance at June 30</t>
    </r>
    <r>
      <rPr>
        <sz val="10"/>
        <rFont val="Arial"/>
        <family val="2"/>
      </rPr>
      <t xml:space="preserve"> - This column will calculate automatically.</t>
    </r>
  </si>
  <si>
    <r>
      <rPr>
        <b/>
        <sz val="10"/>
        <rFont val="Arial"/>
        <family val="2"/>
      </rPr>
      <t>Adjustments</t>
    </r>
    <r>
      <rPr>
        <sz val="10"/>
        <rFont val="Arial"/>
        <family val="2"/>
      </rPr>
      <t xml:space="preserve"> - Enter the amount of any changes in estimates made during the current fiscal year.</t>
    </r>
  </si>
  <si>
    <r>
      <rPr>
        <b/>
        <sz val="10"/>
        <rFont val="Arial"/>
        <family val="2"/>
      </rPr>
      <t>Payments</t>
    </r>
    <r>
      <rPr>
        <sz val="10"/>
        <rFont val="Arial"/>
        <family val="2"/>
      </rPr>
      <t xml:space="preserve"> - Enter the amount of remediation payments made during the current fiscal year.</t>
    </r>
  </si>
  <si>
    <r>
      <rPr>
        <b/>
        <sz val="10"/>
        <rFont val="Arial"/>
        <family val="2"/>
      </rPr>
      <t>Balance at July 1</t>
    </r>
    <r>
      <rPr>
        <sz val="10"/>
        <rFont val="Arial"/>
        <family val="2"/>
      </rPr>
      <t xml:space="preserve"> - Enter the ending balance from the prior year Closing Book.  </t>
    </r>
  </si>
  <si>
    <r>
      <rPr>
        <b/>
        <sz val="10"/>
        <rFont val="Arial"/>
        <family val="2"/>
      </rPr>
      <t>Expected Completion Date</t>
    </r>
    <r>
      <rPr>
        <sz val="10"/>
        <rFont val="Arial"/>
        <family val="2"/>
      </rPr>
      <t xml:space="preserve"> - Enter the date when this component is expected to be completed.</t>
    </r>
  </si>
  <si>
    <r>
      <rPr>
        <b/>
        <sz val="10"/>
        <rFont val="Arial"/>
        <family val="2"/>
      </rPr>
      <t>Component Description</t>
    </r>
    <r>
      <rPr>
        <sz val="10"/>
        <rFont val="Arial"/>
        <family val="2"/>
      </rPr>
      <t xml:space="preserve"> - Enter a description of the component of the obligation being accrued.</t>
    </r>
  </si>
  <si>
    <t>INSTRUCTIONS:  FORM - ROLLFORWARD OF POLLUTION REMEDIATION OBLIGATIONS</t>
  </si>
  <si>
    <r>
      <t xml:space="preserve">- If </t>
    </r>
    <r>
      <rPr>
        <b/>
        <sz val="10"/>
        <rFont val="Arial"/>
        <family val="2"/>
      </rPr>
      <t>Yes</t>
    </r>
    <r>
      <rPr>
        <sz val="10"/>
        <rFont val="Arial"/>
        <family val="2"/>
      </rPr>
      <t>, your agency will need to complete Form - Rollforward of Pollution Remediation Obligations.  Your agency will also need to complete questions 3a through 3d and accrue an obligation.</t>
    </r>
  </si>
  <si>
    <r>
      <t xml:space="preserve">- If </t>
    </r>
    <r>
      <rPr>
        <b/>
        <sz val="10"/>
        <rFont val="Arial"/>
        <family val="2"/>
      </rPr>
      <t>No</t>
    </r>
    <r>
      <rPr>
        <sz val="10"/>
        <rFont val="Arial"/>
        <family val="2"/>
      </rPr>
      <t>, complete the preparer information at the bottom of this Form.</t>
    </r>
  </si>
  <si>
    <t>Components of the obligation may include legal services, site inspection/assessment, engineering, cleanup/containment, post-remediation monitoring.  Is the range of one or more components of the pollution remediation obligation reasonably estimable?</t>
  </si>
  <si>
    <t>2b.</t>
  </si>
  <si>
    <t>Describe the nature and source of the pollution remediation activities in the space below.</t>
  </si>
  <si>
    <t>2a.</t>
  </si>
  <si>
    <t>Liability</t>
  </si>
  <si>
    <r>
      <rPr>
        <b/>
        <i/>
        <sz val="10"/>
        <rFont val="Arial"/>
        <family val="2"/>
      </rPr>
      <t xml:space="preserve">If the answer to </t>
    </r>
    <r>
      <rPr>
        <b/>
        <i/>
        <u/>
        <sz val="10"/>
        <rFont val="Arial"/>
        <family val="2"/>
      </rPr>
      <t>any</t>
    </r>
    <r>
      <rPr>
        <b/>
        <i/>
        <sz val="10"/>
        <rFont val="Arial"/>
        <family val="2"/>
      </rPr>
      <t xml:space="preserve"> of the questions above is</t>
    </r>
    <r>
      <rPr>
        <b/>
        <sz val="10"/>
        <rFont val="Arial"/>
        <family val="2"/>
      </rPr>
      <t xml:space="preserve"> Yes</t>
    </r>
    <r>
      <rPr>
        <sz val="10"/>
        <rFont val="Arial"/>
        <family val="2"/>
      </rPr>
      <t>, an obligating event has been identified and must be disclosed.  Continue.</t>
    </r>
  </si>
  <si>
    <r>
      <rPr>
        <b/>
        <sz val="10"/>
        <rFont val="Arial"/>
        <family val="2"/>
      </rPr>
      <t xml:space="preserve">If the answers to </t>
    </r>
    <r>
      <rPr>
        <b/>
        <u/>
        <sz val="10"/>
        <rFont val="Arial"/>
        <family val="2"/>
      </rPr>
      <t>all</t>
    </r>
    <r>
      <rPr>
        <b/>
        <sz val="10"/>
        <rFont val="Arial"/>
        <family val="2"/>
      </rPr>
      <t xml:space="preserve"> of the questions above are No</t>
    </r>
    <r>
      <rPr>
        <sz val="10"/>
        <rFont val="Arial"/>
        <family val="2"/>
      </rPr>
      <t>, skip the remaining questions and complete the preparer information at the bottom of this Form.</t>
    </r>
  </si>
  <si>
    <t>Has your agency commenced, or legally obligated itself to commence, pollution remediation?</t>
  </si>
  <si>
    <t>1e.</t>
  </si>
  <si>
    <t>Has your agency been named, or does evidence indicate that your agency will be named, in a lawsuit to compel participation in pollution remediation?</t>
  </si>
  <si>
    <t>1d.</t>
  </si>
  <si>
    <t>Has your agency been named, or does evidence indicate that it will be named, by a regulator as a responsible party or potentially responsible party (PRP) for remediation, or as a government responsible for sharing cost?</t>
  </si>
  <si>
    <t>1c.</t>
  </si>
  <si>
    <t>Has your agency violated a pollution prevention-related permit or license?</t>
  </si>
  <si>
    <t>1b.</t>
  </si>
  <si>
    <t>Has your agency been compelled to take remediation action because of an imminent endangerment?</t>
  </si>
  <si>
    <t>1a.</t>
  </si>
  <si>
    <t>Obligating events</t>
  </si>
  <si>
    <r>
      <rPr>
        <b/>
        <sz val="10"/>
        <rFont val="Arial"/>
        <family val="2"/>
      </rPr>
      <t>ACCOUNTING POLICY</t>
    </r>
    <r>
      <rPr>
        <sz val="10"/>
        <rFont val="Arial"/>
        <family val="2"/>
      </rPr>
      <t xml:space="preserve">:  Pollution (and contamination) remediation obligations arise when an agency must address the current or potential detrimental effects of </t>
    </r>
    <r>
      <rPr>
        <b/>
        <sz val="10"/>
        <rFont val="Arial"/>
        <family val="2"/>
      </rPr>
      <t>existing</t>
    </r>
    <r>
      <rPr>
        <sz val="10"/>
        <rFont val="Arial"/>
        <family val="2"/>
      </rPr>
      <t xml:space="preserve"> pollution by participating in remediation activities including site assessment and cleanups.  This does not include pollution prevention or control that are a part of current operations and future pollution remediation activities required when an asset is retired. GASB Statement 49 requires disclosure of the nature and source of pollution remediation activities if an obligating event has occurred. When estimable, the amount of the liability associated with the activities are to be accrued.  Obligations recorded in this section should not be included on Form - Claims and Judgments/Contingencies.</t>
    </r>
  </si>
  <si>
    <r>
      <t>PURPOSE</t>
    </r>
    <r>
      <rPr>
        <sz val="10"/>
        <rFont val="Arial"/>
        <family val="2"/>
      </rPr>
      <t>:  To identify pollution (and contamination) remediation obligations.</t>
    </r>
  </si>
  <si>
    <t>FORM - GASB STATEMENT 49: POLLUTION AND CONTAMINATION REMEDIATION OBLIGATIONS</t>
  </si>
  <si>
    <t>Cost Center Where Payments Are Recorded</t>
  </si>
  <si>
    <t>Fund Where Payments Are Recorded</t>
  </si>
  <si>
    <t>2230006000 - Non-Current Portion of Balance</t>
  </si>
  <si>
    <t>2114006000 - Current Portion of Balance</t>
  </si>
  <si>
    <t>Balance at June 30</t>
  </si>
  <si>
    <t>Adjustments 
 Dr (Cr)</t>
  </si>
  <si>
    <t>Payments</t>
  </si>
  <si>
    <t>Obligations Incurred During the Current FY</t>
  </si>
  <si>
    <t>Balance at July 1*</t>
  </si>
  <si>
    <t>Expected Completion Date</t>
  </si>
  <si>
    <t xml:space="preserve">Component Description </t>
  </si>
  <si>
    <t>FORM - ROLLFORWARD OF POLLUTION REMEDIATION OBLIGATIONS</t>
  </si>
  <si>
    <t>Pollution Remediation:</t>
  </si>
  <si>
    <t>[5120004000, 5130010000 - 5130015000, 5130016001, 5130017000 - 5130023000, 5900003000 - 5900003100, 5900004000 - 5900005000, 5901070000]</t>
  </si>
  <si>
    <r>
      <rPr>
        <b/>
        <sz val="10"/>
        <rFont val="Arial"/>
        <family val="2"/>
      </rPr>
      <t>Unrestricted Grants</t>
    </r>
    <r>
      <rPr>
        <sz val="10"/>
        <rFont val="Arial"/>
        <family val="2"/>
      </rPr>
      <t xml:space="preserve"> - Agencies who are recipients of a grant that does not restrict any specific amount to a specific program but allows the agency to allocate the grant revenue to any program at its discretion must complete Form - Unrestricted Grants. Programs will be defined as: education; health and human services; transportation; law, justice, and public safety; resource development; general government; commerce; recreation and tourism; and regulation of business and professionals. </t>
    </r>
    <r>
      <rPr>
        <b/>
        <sz val="10"/>
        <rFont val="Arial"/>
        <family val="2"/>
      </rPr>
      <t>Do not include grants from other State agencies.</t>
    </r>
  </si>
  <si>
    <t>NBR Right to Use Land</t>
  </si>
  <si>
    <t>NBR Right to Use Buildings</t>
  </si>
  <si>
    <t>NBR Right to Use Equipment</t>
  </si>
  <si>
    <t>NBR Right to Use Land Improvements</t>
  </si>
  <si>
    <t>NBR Right to Use Infrastructure</t>
  </si>
  <si>
    <t>NBR Right to Use Other</t>
  </si>
  <si>
    <t>Right to Use Land</t>
  </si>
  <si>
    <t>Right to Use Buildings</t>
  </si>
  <si>
    <t>Right to Use Equipment</t>
  </si>
  <si>
    <t>Right to Use Land Improvements</t>
  </si>
  <si>
    <t>Right to Use Infrastructure</t>
  </si>
  <si>
    <t>Right to Use Other</t>
  </si>
  <si>
    <t>Carla Diemer-Meeks</t>
  </si>
  <si>
    <t>534-3063</t>
  </si>
  <si>
    <t>Carla.Meeks@dfa.arkansas.gov</t>
  </si>
  <si>
    <t>Stephanie Price</t>
  </si>
  <si>
    <t>534-3065</t>
  </si>
  <si>
    <t>Stephanie.Price@dfa.arkansas.gov</t>
  </si>
  <si>
    <t>5900003300  NBR - GASB 87 OUTLAY (Period 0-14)</t>
  </si>
  <si>
    <t>FRS.ACFR@dfa.arkansas.gov</t>
  </si>
  <si>
    <r>
      <t>Prepared By  (Agency's ACFR contact person)</t>
    </r>
    <r>
      <rPr>
        <b/>
        <vertAlign val="superscript"/>
        <sz val="11"/>
        <rFont val="Arial"/>
        <family val="2"/>
      </rPr>
      <t xml:space="preserve">  (1), (2)</t>
    </r>
  </si>
  <si>
    <r>
      <rPr>
        <b/>
        <vertAlign val="superscript"/>
        <sz val="11"/>
        <rFont val="Arial"/>
        <family val="2"/>
      </rPr>
      <t xml:space="preserve">(1)  </t>
    </r>
    <r>
      <rPr>
        <b/>
        <sz val="11"/>
        <rFont val="Arial"/>
        <family val="2"/>
      </rPr>
      <t>All Agencies:  This Preparer information will be inserted by DFA-OA-ACFR into Preparer information 
                             accidently omitted on Closing Book Forms completed by Agency personnel.</t>
    </r>
  </si>
  <si>
    <r>
      <rPr>
        <b/>
        <vertAlign val="superscript"/>
        <sz val="11"/>
        <rFont val="Arial"/>
        <family val="2"/>
      </rPr>
      <t>(2)</t>
    </r>
    <r>
      <rPr>
        <b/>
        <sz val="11"/>
        <rFont val="Arial"/>
        <family val="2"/>
      </rPr>
      <t xml:space="preserve">  SB Only:  The Closing Status Reports will be used by DFA-OA-ACFR to record year-end accrual entries,
                       including Y-vouchers and related document changes, if any.
                       As Preparer, I approve of such entries and document changes.</t>
    </r>
  </si>
  <si>
    <t>Amount of Commitment/Contract Including Change Orders</t>
  </si>
  <si>
    <r>
      <t xml:space="preserve">Amount of Commitment/Contract Including Change Orders </t>
    </r>
    <r>
      <rPr>
        <sz val="10"/>
        <rFont val="Arial"/>
        <family val="2"/>
      </rPr>
      <t>- Enter the total amount of the commitment/contract entered into, including change orders.</t>
    </r>
  </si>
  <si>
    <r>
      <t xml:space="preserve">If 1 and/or 2 above is </t>
    </r>
    <r>
      <rPr>
        <b/>
        <sz val="10"/>
        <rFont val="Arial"/>
        <family val="2"/>
      </rPr>
      <t>Yes:</t>
    </r>
  </si>
  <si>
    <r>
      <rPr>
        <sz val="10"/>
        <rFont val="Calibri"/>
        <family val="2"/>
      </rPr>
      <t xml:space="preserve">•  </t>
    </r>
    <r>
      <rPr>
        <sz val="10"/>
        <rFont val="Arial"/>
        <family val="2"/>
      </rPr>
      <t>agency has been compelled to take remediation action because of an imminent 
   endangerment</t>
    </r>
  </si>
  <si>
    <r>
      <rPr>
        <sz val="10"/>
        <rFont val="Calibri"/>
        <family val="2"/>
      </rPr>
      <t>•</t>
    </r>
    <r>
      <rPr>
        <sz val="10"/>
        <rFont val="Arial"/>
        <family val="2"/>
      </rPr>
      <t xml:space="preserve">  agency has violated a pollution prevention-related permit or license</t>
    </r>
  </si>
  <si>
    <r>
      <rPr>
        <sz val="10"/>
        <rFont val="Calibri"/>
        <family val="2"/>
      </rPr>
      <t>•</t>
    </r>
    <r>
      <rPr>
        <sz val="10"/>
        <rFont val="Arial"/>
        <family val="2"/>
      </rPr>
      <t xml:space="preserve">  agency has been named, or does evidence indicate that it will be named, by a regulator 
    as a responsible party or potentially responsible party (PRP) for remediation, or as a 
    government responsible for sharing cost</t>
    </r>
  </si>
  <si>
    <r>
      <rPr>
        <sz val="10"/>
        <rFont val="Calibri"/>
        <family val="2"/>
      </rPr>
      <t>•</t>
    </r>
    <r>
      <rPr>
        <sz val="10"/>
        <rFont val="Arial"/>
        <family val="2"/>
      </rPr>
      <t xml:space="preserve">  agency has been named, or does evidence indicate that your agency will be named, in 
    a lawsuit to compel participation in pollution remediation</t>
    </r>
  </si>
  <si>
    <r>
      <rPr>
        <sz val="10"/>
        <rFont val="Calibri"/>
        <family val="2"/>
      </rPr>
      <t>•</t>
    </r>
    <r>
      <rPr>
        <sz val="10"/>
        <rFont val="Arial"/>
        <family val="2"/>
      </rPr>
      <t xml:space="preserve">  agency has commenced, or legally obligated itself to commence, pollution remediation</t>
    </r>
  </si>
  <si>
    <t>Did your agency have accrued compensated absences and/or sick leave at June 30 AND were the entries based on AASIS reports received from DFA-OA-ACFR?</t>
  </si>
  <si>
    <t>NBR Right to Use SBITA</t>
  </si>
  <si>
    <t>Right to Use SBITA</t>
  </si>
  <si>
    <r>
      <t>PURPOSE</t>
    </r>
    <r>
      <rPr>
        <sz val="10"/>
        <rFont val="Arial"/>
        <family val="2"/>
      </rPr>
      <t>:  To obtain a complete and comprehensive accumulation of each agency’s fixed assets, including: land and improvements, buildings and improvements, equipment, intangibles, leases, SBITAs, and construction in progress as of June 30.</t>
    </r>
  </si>
  <si>
    <t>Assistance Listing Number,
if a Federal Grant</t>
  </si>
  <si>
    <r>
      <rPr>
        <b/>
        <sz val="10"/>
        <rFont val="Arial"/>
        <family val="2"/>
      </rPr>
      <t>Obligations Incurred During the Current FY</t>
    </r>
    <r>
      <rPr>
        <sz val="10"/>
        <rFont val="Arial"/>
        <family val="2"/>
      </rPr>
      <t xml:space="preserve"> - Enter the balance of new obligations incurred during the current fiscal year.</t>
    </r>
  </si>
  <si>
    <t>All Y-Vouchers and Contract and Retainage Payables for AUCs must be recorded prior to completing Form - Capital Assets and Form - Capital Assets Depreciation/Amortization.</t>
  </si>
  <si>
    <r>
      <t xml:space="preserve">July 1 Balance - </t>
    </r>
    <r>
      <rPr>
        <sz val="10"/>
        <rFont val="Arial"/>
        <family val="2"/>
      </rPr>
      <t xml:space="preserve">Enter beginning balance. (Note: For reporting agencies, this must agree to the full accrual ending balance as reported on the prior year Closing Book.) </t>
    </r>
  </si>
  <si>
    <r>
      <t>July 1 Balance</t>
    </r>
    <r>
      <rPr>
        <sz val="10"/>
        <rFont val="Arial"/>
        <family val="2"/>
      </rPr>
      <t xml:space="preserve"> - Enter beginning accumulated depreciation balance. (Note: For reporting agencies, this must agree to the full accrual ending balance as reported on the prior year Closing Book.)</t>
    </r>
  </si>
  <si>
    <r>
      <rPr>
        <b/>
        <sz val="10"/>
        <color rgb="FF0000FF"/>
        <rFont val="Arial"/>
        <family val="2"/>
      </rPr>
      <t>63.0000</t>
    </r>
    <r>
      <rPr>
        <b/>
        <sz val="10"/>
        <rFont val="Arial"/>
        <family val="2"/>
      </rPr>
      <t xml:space="preserve"> CLOSING STATUS REPORT - 3:</t>
    </r>
  </si>
  <si>
    <r>
      <rPr>
        <b/>
        <sz val="10"/>
        <color rgb="FF0000FF"/>
        <rFont val="Arial"/>
        <family val="2"/>
      </rPr>
      <t xml:space="preserve">171.0000 </t>
    </r>
    <r>
      <rPr>
        <sz val="10"/>
        <rFont val="Arial"/>
        <family val="2"/>
      </rPr>
      <t>Form - Capital Assets</t>
    </r>
  </si>
  <si>
    <r>
      <rPr>
        <b/>
        <sz val="10"/>
        <color rgb="FF0000FF"/>
        <rFont val="Arial"/>
        <family val="2"/>
      </rPr>
      <t>172.0000</t>
    </r>
    <r>
      <rPr>
        <sz val="10"/>
        <rFont val="Arial"/>
        <family val="2"/>
      </rPr>
      <t xml:space="preserve"> Form - Capital Assets Depreciation/Amortization</t>
    </r>
  </si>
  <si>
    <r>
      <rPr>
        <b/>
        <sz val="10"/>
        <color rgb="FF0000FF"/>
        <rFont val="Arial"/>
        <family val="2"/>
      </rPr>
      <t>252.0000</t>
    </r>
    <r>
      <rPr>
        <sz val="10"/>
        <rFont val="Arial"/>
        <family val="2"/>
      </rPr>
      <t xml:space="preserve"> Form - Rollforward of Pollution Remediation Obligations </t>
    </r>
  </si>
  <si>
    <r>
      <rPr>
        <b/>
        <sz val="10"/>
        <color rgb="FF0000FF"/>
        <rFont val="Arial"/>
        <family val="2"/>
      </rPr>
      <t>221.0000</t>
    </r>
    <r>
      <rPr>
        <sz val="10"/>
        <rFont val="Arial"/>
        <family val="2"/>
      </rPr>
      <t xml:space="preserve"> Form - Employees on Military Leave</t>
    </r>
  </si>
  <si>
    <r>
      <rPr>
        <b/>
        <sz val="10"/>
        <color rgb="FF0000FF"/>
        <rFont val="Arial"/>
        <family val="2"/>
      </rPr>
      <t xml:space="preserve">700.0000 </t>
    </r>
    <r>
      <rPr>
        <sz val="10"/>
        <rFont val="Arial"/>
        <family val="2"/>
      </rPr>
      <t>Form - GASB Statements 44 and 48 Disclosures</t>
    </r>
  </si>
  <si>
    <r>
      <rPr>
        <b/>
        <sz val="10"/>
        <color rgb="FF0000FF"/>
        <rFont val="Arial"/>
        <family val="2"/>
      </rPr>
      <t xml:space="preserve">701.0000 </t>
    </r>
    <r>
      <rPr>
        <sz val="10"/>
        <rFont val="Arial"/>
        <family val="2"/>
      </rPr>
      <t>Form - Pledged Revenues</t>
    </r>
  </si>
  <si>
    <r>
      <rPr>
        <b/>
        <sz val="10"/>
        <color rgb="FF0000FF"/>
        <rFont val="Arial"/>
        <family val="2"/>
      </rPr>
      <t>400.0000</t>
    </r>
    <r>
      <rPr>
        <sz val="10"/>
        <rFont val="Arial"/>
        <family val="2"/>
      </rPr>
      <t xml:space="preserve"> Form - Capital Grants</t>
    </r>
  </si>
  <si>
    <r>
      <rPr>
        <b/>
        <sz val="10"/>
        <color rgb="FF0000FF"/>
        <rFont val="Arial"/>
        <family val="2"/>
      </rPr>
      <t>401.0000</t>
    </r>
    <r>
      <rPr>
        <sz val="10"/>
        <rFont val="Arial"/>
        <family val="2"/>
      </rPr>
      <t xml:space="preserve"> Form - Unrestricted Grants</t>
    </r>
  </si>
  <si>
    <r>
      <rPr>
        <b/>
        <sz val="10"/>
        <color rgb="FF0000FF"/>
        <rFont val="Arial"/>
        <family val="2"/>
      </rPr>
      <t>250.0000</t>
    </r>
    <r>
      <rPr>
        <sz val="10"/>
        <rFont val="Arial"/>
        <family val="2"/>
      </rPr>
      <t xml:space="preserve"> Form - Commitments</t>
    </r>
  </si>
  <si>
    <t xml:space="preserve">23)  </t>
  </si>
  <si>
    <t xml:space="preserve">24)  </t>
  </si>
  <si>
    <t xml:space="preserve">25)  </t>
  </si>
  <si>
    <t>Did your agency have any Public-Private or Public-Public Partnerships (PPPs) or Availability Payment Arrangements (APAs) as of June 30?</t>
  </si>
  <si>
    <t xml:space="preserve">19)  </t>
  </si>
  <si>
    <t>FORM - GASB 87 LEASE RECEIVABLE DISCLOSURES</t>
  </si>
  <si>
    <t>GASB 87 LESSOR - LEASE RECEIVABLE</t>
  </si>
  <si>
    <t>Has the agency as Lessor issued debt for which the lease payments are securing the debt principal and interest payments?</t>
  </si>
  <si>
    <t>If Yes, are there any terms that exist or conditions of options by the lessee to terminate the lease or abate payments?</t>
  </si>
  <si>
    <t>If Yes, explain.</t>
  </si>
  <si>
    <t>Are any of the leased assets considered investments?</t>
  </si>
  <si>
    <t>If Yes, are they excluded from Lease Receivable but disclosed in Notes?</t>
  </si>
  <si>
    <t>If No, explain.</t>
  </si>
  <si>
    <t>Are there any inflows of resources recognized in the reporting period for variable and other payments not previously included in the measurement of the lease receivable, including inflows of resources related to residual value guarantees and termination penalties?</t>
  </si>
  <si>
    <t>If Yes, what is the amount of total inflows recognized in the current fiscal year?</t>
  </si>
  <si>
    <t>If Yes, what is the amount?</t>
  </si>
  <si>
    <t>Have all of your agency's lease contracts been considered and correctly documented on the Lessor Master Inventory Form and properly recorded in AASIS if required?</t>
  </si>
  <si>
    <t>If No, provide descriptions of the items that need to be recorded or adjusted.</t>
  </si>
  <si>
    <t>FORM - GASB 87 LEASE LIABILITY DISCLOSURES</t>
  </si>
  <si>
    <t>GASB 87 LESSEE - LEASE LIABILITY</t>
  </si>
  <si>
    <t>Are there any variable payments not previously included in the liability?</t>
  </si>
  <si>
    <t>If Yes, what is the amount of total outflows recognized in the current fiscal year?</t>
  </si>
  <si>
    <t>If Yes, state the basis, terms, and  condition on which variable payments not included in the measurement of the lease liability are determined.</t>
  </si>
  <si>
    <t>Are there any other payments, such as residual value guarantees or termination penalties not previously included in the lease liability?</t>
  </si>
  <si>
    <t>If Yes, state the existence, terms, and conditions of residual value guarantees and termination penalties provided by the lessee not included in the measurement of the lease liability.</t>
  </si>
  <si>
    <t>Were there any commitments under leases prior to the commencement of the lease term?</t>
  </si>
  <si>
    <t>Were there any significant and unexpected impairment to any Right to Use Assets during the current fiscal year?</t>
  </si>
  <si>
    <t>If Yes, explain the components of any loss associated with the impairment loss and any related change in the lease liability.</t>
  </si>
  <si>
    <t>Have all of your agency's lease contracts been considered and correctly documented on the Lessee Master Inventory Form and properly recorded in AASIS if required?</t>
  </si>
  <si>
    <t>FORM - GASB 94 PPPs and APAs</t>
  </si>
  <si>
    <r>
      <t>PURPOSE</t>
    </r>
    <r>
      <rPr>
        <sz val="10"/>
        <rFont val="Arial"/>
        <family val="2"/>
      </rPr>
      <t>:  To identify Public-Private and Public-Public Partnerships (PPPs) and Availability Payment Arrangements (APAs) subject to GASB Statement 94.</t>
    </r>
  </si>
  <si>
    <r>
      <rPr>
        <b/>
        <sz val="10"/>
        <rFont val="Arial"/>
        <family val="2"/>
      </rPr>
      <t>BACKGROUND</t>
    </r>
    <r>
      <rPr>
        <sz val="10"/>
        <rFont val="Arial"/>
        <family val="2"/>
      </rPr>
      <t>:  A PPP is an arrangement in which a government (the transferor) contracts with an operator (third party - can be another government) to provide public services by conveying control of the right to operate or use a nonfinancial asset, such as infrastructure or other capital asset (the underlying PPP asset), for a period of time in an exchange or exchange-like transaction. An APA is an arrangement where a government compensates an operator for activities that may include designing, constructing, financing, maintaining, or operating an underlying nonfinancial asset for a period of time in an exchange or exchange-like transaction.</t>
    </r>
  </si>
  <si>
    <t>A capital asset that can be used as the basis of a PPP or an APA (the facility) can be land, land improvements, easements, buildings, building improvements, vehicles, machinery, equipment, works of art or historical treasures, infrastructure, and any other tangible or intangible assets.</t>
  </si>
  <si>
    <t>Some PPPs are Service Concession Arrangements (SCAs). Specific criteria must be met for the agreement to be considered an SCA.</t>
  </si>
  <si>
    <t>Some PPPs could also meet the definition of a lease. Specific criteria must be met for the agreement to be considered a lease.</t>
  </si>
  <si>
    <r>
      <t>ACCOUNTING POLICY</t>
    </r>
    <r>
      <rPr>
        <sz val="10"/>
        <rFont val="Arial"/>
        <family val="2"/>
      </rPr>
      <t>:  An agreement that meets all the requirements of GASB Statement 94 must be properly recognized, recorded, and disclosed as a PPP or an APA according to the provisions of GASB Statement 94.</t>
    </r>
  </si>
  <si>
    <t xml:space="preserve">If you have an arrangement that may be a PPP or an APA, answer the following questions to determine if it is subject to the provisions of GASB Statement 94. </t>
  </si>
  <si>
    <t>If you have more than one arrangement that may be a PPP or an APA, make a copy of this Form and complete one Form for each arrangement.</t>
  </si>
  <si>
    <t>Is the arrangement a PPP?</t>
  </si>
  <si>
    <t>1A.</t>
  </si>
  <si>
    <t>Does the arrangement involve a transferor conveying to an operator the right and obligation to provide public services?</t>
  </si>
  <si>
    <t>1B.</t>
  </si>
  <si>
    <t xml:space="preserve">2. </t>
  </si>
  <si>
    <t>Is the arrangement an APA?</t>
  </si>
  <si>
    <t>2A.</t>
  </si>
  <si>
    <t>Does the arrangement involve an operator designing, constructing, financing, maintaining, or operating an underlying nonfinancial asset in an exchange or exchange-like transaction?</t>
  </si>
  <si>
    <t>2B.</t>
  </si>
  <si>
    <t>Does the arrangement involve the operator maintaining the asset and keeping it available for use in exchange for compensation?</t>
  </si>
  <si>
    <t xml:space="preserve">3. </t>
  </si>
  <si>
    <t>Is the arrangement an SCA?</t>
  </si>
  <si>
    <t>3A</t>
  </si>
  <si>
    <t>Does the arrangement involve conveying the use and operation of an underlying PPP asset in exchange for significant consideration?</t>
  </si>
  <si>
    <t>3B.</t>
  </si>
  <si>
    <t>Does the operator collect and receive compensation by fees from third parties?</t>
  </si>
  <si>
    <t>3C.</t>
  </si>
  <si>
    <t>3D.</t>
  </si>
  <si>
    <t>Is the arrangement potentially a lease?</t>
  </si>
  <si>
    <t>4A.</t>
  </si>
  <si>
    <t>Are the existing assets of the transferor the only underlying PPP assets?</t>
  </si>
  <si>
    <t>4B.</t>
  </si>
  <si>
    <r>
      <t xml:space="preserve">The arrangement </t>
    </r>
    <r>
      <rPr>
        <b/>
        <u/>
        <sz val="10"/>
        <rFont val="Arial"/>
        <family val="2"/>
      </rPr>
      <t>is potentially</t>
    </r>
    <r>
      <rPr>
        <b/>
        <sz val="10"/>
        <rFont val="Arial"/>
        <family val="2"/>
      </rPr>
      <t xml:space="preserve"> a lease subject to GASB 87. Contact your liaison or the CLM Specialist for the next steps.</t>
    </r>
  </si>
  <si>
    <r>
      <t xml:space="preserve">The arrangement </t>
    </r>
    <r>
      <rPr>
        <b/>
        <u/>
        <sz val="10"/>
        <rFont val="Arial"/>
        <family val="2"/>
      </rPr>
      <t>is not</t>
    </r>
    <r>
      <rPr>
        <b/>
        <sz val="10"/>
        <rFont val="Arial"/>
        <family val="2"/>
      </rPr>
      <t xml:space="preserve"> a PPP or an APA subject to the provisions of GASB Statement 94.  Complete the preparer information at the bottom and return with Closing Status Report - 3.</t>
    </r>
  </si>
  <si>
    <t xml:space="preserve">7. </t>
  </si>
  <si>
    <r>
      <t xml:space="preserve">The arrangement </t>
    </r>
    <r>
      <rPr>
        <b/>
        <u/>
        <sz val="10"/>
        <rFont val="Arial"/>
        <family val="2"/>
      </rPr>
      <t>is</t>
    </r>
    <r>
      <rPr>
        <b/>
        <sz val="10"/>
        <rFont val="Arial"/>
        <family val="2"/>
      </rPr>
      <t xml:space="preserve"> a PPP or an APA subject to the provisions of GASB Statement 94.</t>
    </r>
  </si>
  <si>
    <t>Submit a copy of the current agreement with this checklist and complete the following information:</t>
  </si>
  <si>
    <t>Write a general description of the PPP or APA, including management's objective for entering the arrangement:</t>
  </si>
  <si>
    <t>Describe the nature and amounts of any PPP or APA assets, liabilities, receivables, and deferred inflows of resources recognized in the financial statements:</t>
  </si>
  <si>
    <r>
      <t>AASIS Fund Code</t>
    </r>
    <r>
      <rPr>
        <sz val="10"/>
        <rFont val="Arial"/>
        <family val="2"/>
      </rPr>
      <t xml:space="preserve"> - Enter the fund where the PPP or APA assets, liabilities, and deferred inflows or outflows of resources were (or will be) recorded:</t>
    </r>
  </si>
  <si>
    <t>FORM - GASB 96 SBITA LIABILITY DISCLOSURES</t>
  </si>
  <si>
    <t>GASB 96 SBITA LIABILITY</t>
  </si>
  <si>
    <t>If Yes, state the basis, terms, and condition on which variable payments not included in the measurement of the lease liability are determined.</t>
  </si>
  <si>
    <t>Are there any other payments, such as termination penalties not previously included in the SBITA liability?</t>
  </si>
  <si>
    <t>If Yes, state the existence, terms, and conditions of the termination penalties provided by the SBITA vendor not included in the measurement of the SBITA liability.</t>
  </si>
  <si>
    <t>Were there any commitments under SBITAs prior to the commencement of the subscription term?</t>
  </si>
  <si>
    <t>Were there any significant and unexpected impairment to any SBITA Right to Use Assets during the current fiscal year?</t>
  </si>
  <si>
    <t>If Yes, explain the components of any loss associated with the impairment loss and any related change in the SBITA 
liability.</t>
  </si>
  <si>
    <t>Have all of your agency's SBITA contracts been considered and correctly documented on the SBITA Master Inventory Form and properly recorded in AASIS if required?</t>
  </si>
  <si>
    <t>Grants, Commitments, Leases, PPPs &amp; APAs, and SBITAs:</t>
  </si>
  <si>
    <r>
      <rPr>
        <b/>
        <sz val="10"/>
        <color rgb="FF0000FF"/>
        <rFont val="Arial"/>
        <family val="2"/>
      </rPr>
      <t xml:space="preserve">181.0000 </t>
    </r>
    <r>
      <rPr>
        <sz val="10"/>
        <rFont val="Arial"/>
        <family val="2"/>
      </rPr>
      <t>Form - GASB 87 Lease Receivable Disclosures</t>
    </r>
  </si>
  <si>
    <r>
      <rPr>
        <b/>
        <sz val="10"/>
        <color rgb="FF0000FF"/>
        <rFont val="Arial"/>
        <family val="2"/>
      </rPr>
      <t>271.0000</t>
    </r>
    <r>
      <rPr>
        <sz val="10"/>
        <rFont val="Arial"/>
        <family val="2"/>
      </rPr>
      <t xml:space="preserve"> Form - GASB 87 Lease Liability Disclosures</t>
    </r>
  </si>
  <si>
    <r>
      <rPr>
        <b/>
        <sz val="10"/>
        <color rgb="FF0000FF"/>
        <rFont val="Arial"/>
        <family val="2"/>
      </rPr>
      <t>703.0000</t>
    </r>
    <r>
      <rPr>
        <sz val="10"/>
        <rFont val="Arial"/>
        <family val="2"/>
      </rPr>
      <t xml:space="preserve"> Form - GASB 94 PPPs and APAs</t>
    </r>
  </si>
  <si>
    <r>
      <rPr>
        <b/>
        <sz val="10"/>
        <color rgb="FF0000FF"/>
        <rFont val="Arial"/>
        <family val="2"/>
      </rPr>
      <t>122.0000</t>
    </r>
    <r>
      <rPr>
        <sz val="10"/>
        <rFont val="Arial"/>
        <family val="2"/>
      </rPr>
      <t xml:space="preserve"> Form - Allowance for Uncollectible Accts Receivable and Deferred Inflows Related to Revenues </t>
    </r>
  </si>
  <si>
    <t>Does your agency have any Subscription-Based Information Technology Arrangements (SBITA) that met the requirements to be uploaded into AASIS per your agency's SBITA Master 
Inventory?</t>
  </si>
  <si>
    <t>Are there any other lease-related inflows recognized in the reporting period from leases, if 
that amount cannot be determined based on the amounts displayed on the face of the financial statements?</t>
  </si>
  <si>
    <t>Becky Salewski</t>
  </si>
  <si>
    <t>683-5440</t>
  </si>
  <si>
    <t>Becky.Salewski@dfa.arkansas.gov</t>
  </si>
  <si>
    <t>Identification of the specific revenue sold</t>
  </si>
  <si>
    <t xml:space="preserve">Approximate amount of the sale
</t>
  </si>
  <si>
    <t>Method used to determine the approximate amount of the sale</t>
  </si>
  <si>
    <t>Period to which the sale applies</t>
  </si>
  <si>
    <t>Proportion of the amount of sold revenue to the total specified revenue</t>
  </si>
  <si>
    <t>Comparison of the proceeds of the sale and the present value of the future revenue sold, including significant assumptions used in determining the present value</t>
  </si>
  <si>
    <r>
      <t>Assistance Listing Number, if a Federal Grant</t>
    </r>
    <r>
      <rPr>
        <sz val="10"/>
        <rFont val="Arial"/>
        <family val="2"/>
      </rPr>
      <t xml:space="preserve"> - Enter the ALN of the grant.</t>
    </r>
  </si>
  <si>
    <t>Does your agency have any employees that are on military leave as of year-end who would be entitled to proportionate pay for military members in accordance with A.C.A. 21-5-1202 (OPM Policy Number 30)?</t>
  </si>
  <si>
    <t>Proportionate pay is the difference in what the employee would have received as a State employee and what they received while on active military duty. If the State pay is greater than the military pay, the employee is entitled to the difference. Proportionate pay is not retirement eligible pay.</t>
  </si>
  <si>
    <t>Please complete the following table for those employees who are eligible for Proportionate Pay.</t>
  </si>
  <si>
    <r>
      <rPr>
        <b/>
        <sz val="10"/>
        <rFont val="Arial"/>
        <family val="2"/>
      </rPr>
      <t>U/R Only</t>
    </r>
    <r>
      <rPr>
        <sz val="10"/>
        <rFont val="Arial"/>
        <family val="2"/>
      </rPr>
      <t xml:space="preserve"> - Should this scenario apply to your agency, calculate the liability and then record the appropriate journal entry for the Proportionate Pay accrual as follows using FBS1, period 13:</t>
    </r>
  </si>
  <si>
    <r>
      <t xml:space="preserve">a)  </t>
    </r>
    <r>
      <rPr>
        <b/>
        <sz val="10"/>
        <rFont val="Arial"/>
        <family val="2"/>
      </rPr>
      <t>and you completed 121.0000 Form - Accounts Receivable and Federal Grants 
    Receivable with CSR-1,</t>
    </r>
    <r>
      <rPr>
        <sz val="10"/>
        <rFont val="Arial"/>
        <family val="2"/>
      </rPr>
      <t xml:space="preserve"> update the Form (in CB-Part 1) for changes, if any.  Provide 
    supporting documentation for changes.</t>
    </r>
  </si>
  <si>
    <r>
      <t xml:space="preserve">b)  </t>
    </r>
    <r>
      <rPr>
        <b/>
        <sz val="10"/>
        <rFont val="Arial"/>
        <family val="2"/>
      </rPr>
      <t xml:space="preserve">and you did </t>
    </r>
    <r>
      <rPr>
        <b/>
        <u/>
        <sz val="10"/>
        <rFont val="Arial"/>
        <family val="2"/>
      </rPr>
      <t>not</t>
    </r>
    <r>
      <rPr>
        <b/>
        <sz val="10"/>
        <rFont val="Arial"/>
        <family val="2"/>
      </rPr>
      <t xml:space="preserve"> complete 121.0000 Form - Accounts Receivable and Federal 
    Grants Receivable with CSR-1,</t>
    </r>
    <r>
      <rPr>
        <sz val="10"/>
        <rFont val="Arial"/>
        <family val="2"/>
      </rPr>
      <t xml:space="preserve"> complete the Form (in CB-Part 1).  Provide supporting 
    documentation for all outstanding accounts receivable and/or federal grants receivable.  
    Include names and addresses for confirmation purposes, when applicable.</t>
    </r>
  </si>
  <si>
    <t>d)  complete 122.0000 Form - Allowance for Uncollectible Accounts Receivable and Deferred 
     Inflows Related to Revenues.</t>
  </si>
  <si>
    <t>a)  complete or update 141.0000 Form - Schedule of Prepaid Expenses.</t>
  </si>
  <si>
    <t>a)  complete 171.0000 Form - Capital Assets.</t>
  </si>
  <si>
    <t>b)  complete 172.0000 Form - Capital Assets Depreciation/Amortization.</t>
  </si>
  <si>
    <t>b)  complete 252.0000 Form - Rollforward of Pollution Remediation Obligations.</t>
  </si>
  <si>
    <t>a)  complete 221.0000 Form - Employees On Military Leave.</t>
  </si>
  <si>
    <t>a)  complete 700.0000 Form - GASB Statements 44 and 48 Disclosures.</t>
  </si>
  <si>
    <t>b)  complete 701.0000 Form - Pledged Revenues if question 1 on above Form is Yes.</t>
  </si>
  <si>
    <t>a)  complete 400.0000 Form - Capital Grants.</t>
  </si>
  <si>
    <t>a)  complete 401.0000 Form - Unrestricted Grants.</t>
  </si>
  <si>
    <t>a)  complete 250.0000 Form - Commitments.</t>
  </si>
  <si>
    <t>a)  complete 181.0000 Form - GASB 87 Lease Receivable Disclosures</t>
  </si>
  <si>
    <t>a)  complete 271.0000 Form - GASB 87 Lease Liability Disclosures</t>
  </si>
  <si>
    <t>a)  complete 703.0000 Form - GASB 94 PPPs and APAs</t>
  </si>
  <si>
    <r>
      <rPr>
        <b/>
        <sz val="10"/>
        <color rgb="FF0000FF"/>
        <rFont val="Arial"/>
        <family val="2"/>
      </rPr>
      <t>251.0000</t>
    </r>
    <r>
      <rPr>
        <b/>
        <sz val="10"/>
        <rFont val="Arial"/>
        <family val="2"/>
      </rPr>
      <t xml:space="preserve"> </t>
    </r>
    <r>
      <rPr>
        <sz val="10"/>
        <rFont val="Arial"/>
        <family val="2"/>
      </rPr>
      <t>Form - GASB Statement 49: Pollution and Contamination Remediation Obligations</t>
    </r>
  </si>
  <si>
    <t>a.  If this cannot be verified, complete 171.0000 Form - Capital Assets and/or 
     172.0000 Form - Capital Assets Depreciation/Amortization.</t>
  </si>
  <si>
    <r>
      <t xml:space="preserve">2 - Has your agency experienced  </t>
    </r>
    <r>
      <rPr>
        <b/>
        <sz val="10"/>
        <rFont val="Arial"/>
        <family val="2"/>
      </rPr>
      <t>one or more</t>
    </r>
    <r>
      <rPr>
        <sz val="10"/>
        <rFont val="Arial"/>
        <family val="2"/>
      </rPr>
      <t xml:space="preserve">  of the following obligating events?</t>
    </r>
  </si>
  <si>
    <r>
      <t xml:space="preserve">Does your agency have any leases where your agency is the  </t>
    </r>
    <r>
      <rPr>
        <b/>
        <sz val="10"/>
        <rFont val="Arial"/>
        <family val="2"/>
      </rPr>
      <t xml:space="preserve">lessor  </t>
    </r>
    <r>
      <rPr>
        <sz val="10"/>
        <rFont val="Arial"/>
        <family val="2"/>
      </rPr>
      <t xml:space="preserve">that met the requirements to be uploaded into AASIS per your agency's  </t>
    </r>
    <r>
      <rPr>
        <b/>
        <sz val="10"/>
        <rFont val="Arial"/>
        <family val="2"/>
      </rPr>
      <t xml:space="preserve">Lessor  </t>
    </r>
    <r>
      <rPr>
        <sz val="10"/>
        <rFont val="Arial"/>
        <family val="2"/>
      </rPr>
      <t>Master Inventory?</t>
    </r>
  </si>
  <si>
    <r>
      <t xml:space="preserve">Does your agency have any leases where your agency is the  </t>
    </r>
    <r>
      <rPr>
        <b/>
        <sz val="10"/>
        <rFont val="Arial"/>
        <family val="2"/>
      </rPr>
      <t xml:space="preserve">lessee  </t>
    </r>
    <r>
      <rPr>
        <sz val="10"/>
        <rFont val="Arial"/>
        <family val="2"/>
      </rPr>
      <t>that met the requirements to be uploaded into AASIS per your agency's</t>
    </r>
    <r>
      <rPr>
        <b/>
        <sz val="10"/>
        <rFont val="Arial"/>
        <family val="2"/>
      </rPr>
      <t xml:space="preserve">  Lessee</t>
    </r>
    <r>
      <rPr>
        <sz val="10"/>
        <rFont val="Arial"/>
        <family val="2"/>
      </rPr>
      <t xml:space="preserve">  Master Inventory?</t>
    </r>
  </si>
  <si>
    <r>
      <rPr>
        <b/>
        <sz val="10"/>
        <color rgb="FF0000FF"/>
        <rFont val="Arial"/>
        <family val="2"/>
      </rPr>
      <t>274.0000</t>
    </r>
    <r>
      <rPr>
        <sz val="10"/>
        <rFont val="Arial"/>
        <family val="2"/>
      </rPr>
      <t xml:space="preserve"> Form - GASB 96 SBITA Liability Disclosures</t>
    </r>
  </si>
  <si>
    <t>a)  complete 274.0000 Form - GASB 96 SBITA Liability Disclosures</t>
  </si>
  <si>
    <r>
      <rPr>
        <b/>
        <sz val="10"/>
        <rFont val="Arial"/>
        <family val="2"/>
      </rPr>
      <t>U/R Only</t>
    </r>
    <r>
      <rPr>
        <sz val="10"/>
        <rFont val="Arial"/>
        <family val="2"/>
      </rPr>
      <t xml:space="preserve"> - Sample journal entries can be found on the Receivables tab in Closing Book - Part 1.</t>
    </r>
  </si>
  <si>
    <t>The following accrued interest is reported on other Closing Book Forms or calculated for you:
1)  The calculation for accrued interest on CDs is performed on Form - Certificates of Deposit Held 
Outside the State Treasury.
2)  The amount of accrued interest from notes and loans receivable is from Form - Loans and Notes 
Receivable.
3)  The amount of accrued interest from ADFA is provided by them. 
4)  The amount of accrued interest for Investments in TMMP and  Cash in Treasury T-Funds will be 
provided by DFA-OA-FRS.</t>
  </si>
  <si>
    <t>Use the Asset History Sheet to answer (b) through (e) (or, if reporting agency, internal asset records):</t>
  </si>
  <si>
    <r>
      <t>Difference</t>
    </r>
    <r>
      <rPr>
        <sz val="10"/>
        <rFont val="Arial"/>
        <family val="2"/>
      </rPr>
      <t xml:space="preserve"> - This column will calculate automatically. The difference should equal column (g). If it doesn't, you will need to research and provide explanations on bottom of the Form.</t>
    </r>
  </si>
  <si>
    <r>
      <rPr>
        <b/>
        <sz val="10"/>
        <rFont val="Arial"/>
        <family val="2"/>
      </rPr>
      <t>Difference -</t>
    </r>
    <r>
      <rPr>
        <sz val="10"/>
        <rFont val="Arial"/>
        <family val="2"/>
      </rPr>
      <t xml:space="preserve"> This column will calculate automatically. The difference should equal column (g). If it doesn't, you will need to research and provide explanations on bottom of the Form.</t>
    </r>
  </si>
  <si>
    <t>6100002000  (Gain) or 
  Loss on Fixed 
  Assets (Full)</t>
  </si>
  <si>
    <t>Does the arrangement involve a transferor conveying control of the right to operate or use a nonfinancial 
asset, such as infrastructure or other capital asset, for a period of time, in an exchange or exchange-like 
transaction?</t>
  </si>
  <si>
    <t>Are improvements required to be made by the operator to the existing assets as part of the PPP 
arrangement?</t>
  </si>
  <si>
    <t>a)  complete 251.0000 Form - GASB Statement 49: Pollution and Contamination 
     Remediation Oblig.</t>
  </si>
  <si>
    <t>John Joyner</t>
  </si>
  <si>
    <t>683-1173</t>
  </si>
  <si>
    <t>John.Joyner@dfa.arkansas.gov</t>
  </si>
  <si>
    <t>Trevor Gibbons</t>
  </si>
  <si>
    <t>682-9980</t>
  </si>
  <si>
    <t>Trevor.Gibbons@dfa.arkansas.gov</t>
  </si>
  <si>
    <t>Select Yes/No from the drop down list</t>
  </si>
  <si>
    <t>Yes</t>
  </si>
  <si>
    <t>No</t>
  </si>
  <si>
    <t>If No, the arrangement does not qualify as a PPP. Go to question 2.</t>
  </si>
  <si>
    <t>If Yes, go to Question 1B</t>
  </si>
  <si>
    <t>If Yes, go to question 3.</t>
  </si>
  <si>
    <t>If Yes, go to question 2B.</t>
  </si>
  <si>
    <t>If No, the arrangement does not qualify as an APA.  Go to #6.</t>
  </si>
  <si>
    <t>If Yes, the arrangement is an APA subject to GASB Statement 94. Go to #7.</t>
  </si>
  <si>
    <t>If Yes, go to question 3B.</t>
  </si>
  <si>
    <t>If No, the arrangement is not an SCA. Go to question 4.</t>
  </si>
  <si>
    <t>If Yes, go to question 3C.</t>
  </si>
  <si>
    <t>If Yes, go to question 3D.</t>
  </si>
  <si>
    <t>If Yes, the arrangement is an SCA subject to GASB Statement 94. Go to #7.</t>
  </si>
  <si>
    <t>If Yes, go to question 4B.</t>
  </si>
  <si>
    <t>If No, the arrangement is not a lease. Go to #7.</t>
  </si>
  <si>
    <t>If Yes, the arrangement is not a lease. Go to #7.</t>
  </si>
  <si>
    <t>If No, the arrangement is potentially a lease, go to #5.</t>
  </si>
  <si>
    <t>Transferor</t>
  </si>
  <si>
    <t>Operator</t>
  </si>
  <si>
    <t>DFA-ACFR Fixed Asset Specialist:</t>
  </si>
  <si>
    <t>122.0000 Form-Allow for Unc AR Link</t>
  </si>
  <si>
    <t>171.0000 Form-Capital Assets Link</t>
  </si>
  <si>
    <t>172.0000 Form-Cap Assets Depr.</t>
  </si>
  <si>
    <t xml:space="preserve">251.0000 Form-GASB 49 Pollution </t>
  </si>
  <si>
    <t>252.0000 Form-Rollfw Poll Remed Link</t>
  </si>
  <si>
    <t>221.0000 Form-Emp.onMilitary Lv Link</t>
  </si>
  <si>
    <t>700.0000 Form-GASB 44 &amp; 48 Disc Link</t>
  </si>
  <si>
    <t>701.0000 Form-Pledged Revenues Link</t>
  </si>
  <si>
    <t>400.0000 Form-Capital Grants Link</t>
  </si>
  <si>
    <t>401.0000 Form-Unrestrict. Grant Link</t>
  </si>
  <si>
    <t>250.0000 Form-Commitments Link</t>
  </si>
  <si>
    <t>181.0000 Form-Lease Receivable Link</t>
  </si>
  <si>
    <t>271.0000 Form-Lease Liability Link</t>
  </si>
  <si>
    <t>703.0000 Form-PPPs and APAs Link</t>
  </si>
  <si>
    <t>274.0000 Form-SBITA Liability Link</t>
  </si>
  <si>
    <t>2890002000 - Deferred Inflows Related to Revenues</t>
  </si>
  <si>
    <t>Current Year balance @ 6/30</t>
  </si>
  <si>
    <t>Ⓐ</t>
  </si>
  <si>
    <t>AASIS Deferred Inflows comparison</t>
  </si>
  <si>
    <t>Variance</t>
  </si>
  <si>
    <r>
      <t xml:space="preserve">Explanation of the variance if the amount is </t>
    </r>
    <r>
      <rPr>
        <sz val="10"/>
        <rFont val="Calibri"/>
        <family val="2"/>
      </rPr>
      <t xml:space="preserve">≥ </t>
    </r>
    <r>
      <rPr>
        <sz val="10"/>
        <rFont val="Sagona"/>
      </rPr>
      <t>±</t>
    </r>
    <r>
      <rPr>
        <sz val="10"/>
        <rFont val="Arial"/>
        <family val="2"/>
      </rPr>
      <t xml:space="preserve"> $100,000 and the percentage is ≥ ± 20%:</t>
    </r>
  </si>
  <si>
    <t>If you have an amount in row (f) 2890002000 - Deferred Inflows Related to Revenues in the Total column,  enter the Prior Year balance at 6/30 in AASIS in the "AASIS Deferred Inflows comparison box". Note: To obtain the prior year balance, a trial balance must be run for periods 0-14.
Give an explanation of the variance if the amount is ≥ ± $100,000 and the percentage is ≥ ± 20%.</t>
  </si>
  <si>
    <t>The 2025 Year-End Closing Book facilitates the collection, compilation, and transmission of financial information from the various State of Arkansas (the "State") departments, agencies, and entities (the "agencies") to the Department of Finance and Administration (DFA) which will permit the preparation of the State's Annual Comprehensive Financial Report (ACFR) in accordance with generally accepted accounting principles (GAAP).</t>
  </si>
  <si>
    <t>Timely completion and submission of the 2025 Year-End Closing Book is essential to allow for the analysis and compilation of data, resolution of questions, preparation of the financial statements, and subsequent audit and publication of the ACFR in a timely manner.</t>
  </si>
  <si>
    <t>2025 YEAR-END CLOSING BOOK ORGANIZATION</t>
  </si>
  <si>
    <t>The 2025 Year-End Closing Book is organized into sections addressing entries needed for the financial statements, the notes to the financial statements, and representations required by the auditors.  Within each section there is a discussion of the purpose of the section, identification of the relevant forms with which to transmit the information to DFA, and procedures on completing the forms.  Some of these sections will not apply to every agency, so only the forms that are applicable will need to be completed.</t>
  </si>
  <si>
    <t>One section is the representation letter and is applicable to all agencies, institutions, and departments. This representation letter must be prepared on agency letterhead and signed by the Director and Chief Accounting Officer of each agency and submitted with the 2025 Year-End Closing Book.</t>
  </si>
  <si>
    <r>
      <t xml:space="preserve">1)  </t>
    </r>
    <r>
      <rPr>
        <b/>
        <sz val="10"/>
        <rFont val="Arial"/>
        <family val="2"/>
      </rPr>
      <t xml:space="preserve">Document Date </t>
    </r>
    <r>
      <rPr>
        <sz val="10"/>
        <rFont val="Arial"/>
        <family val="2"/>
      </rPr>
      <t>- Enter 06/30/2025.</t>
    </r>
  </si>
  <si>
    <t>2)  Posting Date is already input (06/30/2025).</t>
  </si>
  <si>
    <t xml:space="preserve">     section of the 2025 Year-End Closing Book.</t>
  </si>
  <si>
    <t>8)  Reversal date is already input (07/01/2025).</t>
  </si>
  <si>
    <t>Please email the completed Parts of the 2025 Year-End Closing Book 
to your ACFR liaison (see email address below) and to the ACFR Section at</t>
  </si>
  <si>
    <t>Houston McElhanon</t>
  </si>
  <si>
    <t>682-5255</t>
  </si>
  <si>
    <t>Houston.McElhanon@dfa.arkansas.gov</t>
  </si>
  <si>
    <t>James Bellcock</t>
  </si>
  <si>
    <t>James.Bellcock@dfa.arkansas.gov</t>
  </si>
  <si>
    <t>Tommy Leitmeyer</t>
  </si>
  <si>
    <t>682-5228</t>
  </si>
  <si>
    <t>1 - Did your agency have balances in GL account 2114006000 Current Pollution Remediation 
     Obligation and/or 2230006000 Non-Current Pollution Remediation Obligation at June 30, 
     2024, and/or June 30, 2025?</t>
  </si>
  <si>
    <t>Did your agency have any debt (loans and notes payable, installment sales, bonds payable) as of June 30, 2024, and/or June 30, 2025?</t>
  </si>
  <si>
    <t>Download the 2025 Representation Letter (Word doc) from the DFA-OA website, add date, print
on agency letterhead, and sign.  Submit with this Closing Status Report.</t>
  </si>
  <si>
    <t>NEW for FY25</t>
  </si>
  <si>
    <t>Fiscal Year Ended:  June 30, 2025</t>
  </si>
  <si>
    <r>
      <rPr>
        <b/>
        <sz val="10"/>
        <rFont val="Arial"/>
        <family val="2"/>
      </rPr>
      <t>2114006000 - Current Portion of Balance</t>
    </r>
    <r>
      <rPr>
        <sz val="10"/>
        <rFont val="Arial"/>
        <family val="2"/>
      </rPr>
      <t xml:space="preserve"> - Enter the amount of the obligation expected to be paid by June 30, 2026.</t>
    </r>
  </si>
  <si>
    <r>
      <rPr>
        <b/>
        <sz val="10"/>
        <rFont val="Arial"/>
        <family val="2"/>
      </rPr>
      <t>Maturity Date of Pledge</t>
    </r>
    <r>
      <rPr>
        <sz val="10"/>
        <rFont val="Arial"/>
        <family val="2"/>
      </rPr>
      <t xml:space="preserve"> - When is the final payment due on the amount the specific revenue is pledged for, e.g., a bond matures on April 1, 2027?</t>
    </r>
  </si>
  <si>
    <r>
      <rPr>
        <b/>
        <sz val="10"/>
        <rFont val="Arial"/>
        <family val="2"/>
      </rPr>
      <t xml:space="preserve">Remaining Principal and Interest </t>
    </r>
    <r>
      <rPr>
        <sz val="10"/>
        <rFont val="Arial"/>
        <family val="2"/>
      </rPr>
      <t>- What is the total remaining principal and interest due, on which the specific revenue is pledged for, as of June 30, 2025?</t>
    </r>
  </si>
  <si>
    <t>Did your agency have any employees on military leave at June 30th?</t>
  </si>
  <si>
    <t>DUE DATE:  8/29/2025</t>
  </si>
  <si>
    <r>
      <t xml:space="preserve">Provide copies of supporting documentation for year-end accruals rather than a copy of your journal entry made to record accrual entries.  The supporting documents provided by the Office of Accounting for accrued payroll and compensated absences will NOT need to be resubmitted to our office </t>
    </r>
    <r>
      <rPr>
        <b/>
        <sz val="10"/>
        <rFont val="Arial"/>
        <family val="2"/>
      </rPr>
      <t>unless changes</t>
    </r>
    <r>
      <rPr>
        <sz val="10"/>
        <rFont val="Arial"/>
        <family val="2"/>
      </rPr>
      <t xml:space="preserve"> are made to the amounts accrued.</t>
    </r>
  </si>
  <si>
    <t>To answer the following questions, you will need a trial balance
(AASIS transaction Y_DEV_80000025, Periods 0-16) to review GL account balances for fiscal year 2025.
U/R Only - unless FBS1 period 15 or FB50 is specified, all other year-end entries should be FBS1 period 13.
Please contact your ACFR liaison if you need help with obtaining a trial balance or completing any of these questions.</t>
  </si>
  <si>
    <t>a.  If this cannot be verified, provide a list of the assets (with cost center and
     fund to be used) that should be included.  This should include any Arkansas
     Legislative Audit asset-related adjustments that have not been recorded.</t>
  </si>
  <si>
    <t>a.  If this cannot be verified, provide a list of the assets (with cost center and 
     fund to be used) that should be included.  This should include any Arkansas 
     Legislative Audit asset-related adjustments that have not been recorded.
     Please provide permission to make any necessary entries.</t>
  </si>
  <si>
    <r>
      <t xml:space="preserve">Representation Letter </t>
    </r>
    <r>
      <rPr>
        <sz val="10"/>
        <rFont val="Arial"/>
        <family val="2"/>
      </rPr>
      <t>(download the 2025 Representation Letter from DFA-OA website)</t>
    </r>
  </si>
  <si>
    <t>2.  All fixed assets that were lost, stolen, destroyed, or sent to Arkansas State 
     Surplus (M&amp;R) in the current fiscal year have been removed from the fixed asset
     list in AASIS. Documentation should be available.</t>
  </si>
  <si>
    <t>a)  download the 2025 State Agency - Debt Forms from the DFA-OA website and complete.  
     Submit with this Closing Status Report.</t>
  </si>
  <si>
    <r>
      <t xml:space="preserve">Are any of the leases subject to external laws, regulations, or legal rulings (GASB 87  </t>
    </r>
    <r>
      <rPr>
        <sz val="10"/>
        <rFont val="Calibri"/>
        <family val="2"/>
      </rPr>
      <t>¶</t>
    </r>
    <r>
      <rPr>
        <sz val="10"/>
        <rFont val="Arial"/>
        <family val="2"/>
      </rPr>
      <t>42)?</t>
    </r>
  </si>
  <si>
    <t>Tommy.Leitmeyer@dfa.arkansas.gov</t>
  </si>
  <si>
    <t>Prior Year balance @ 6/30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</si>
</sst>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0_);\(0\)"/>
    <numFmt numFmtId="166" formatCode="mm/dd/yy;@"/>
    <numFmt numFmtId="167" formatCode="0000"/>
    <numFmt numFmtId="168" formatCode="m/d/yyyy;@"/>
  </numFmts>
  <fonts count="7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i/>
      <sz val="22"/>
      <name val="Arial"/>
      <family val="2"/>
    </font>
    <font>
      <b/>
      <sz val="12"/>
      <name val="Arial"/>
      <family val="2"/>
    </font>
    <font>
      <b/>
      <sz val="11"/>
      <name val="Arial"/>
      <family val="2"/>
    </font>
    <font>
      <i/>
      <sz val="10"/>
      <name val="Arial"/>
      <family val="2"/>
    </font>
    <font>
      <u/>
      <sz val="7.5"/>
      <color indexed="12"/>
      <name val="Arial"/>
      <family val="2"/>
    </font>
    <font>
      <sz val="10"/>
      <name val="Arial"/>
      <family val="2"/>
    </font>
    <font>
      <u/>
      <sz val="10"/>
      <name val="Arial"/>
      <family val="2"/>
    </font>
    <font>
      <sz val="12"/>
      <name val="Arial"/>
      <family val="2"/>
    </font>
    <font>
      <b/>
      <i/>
      <sz val="10"/>
      <name val="Arial"/>
      <family val="2"/>
    </font>
    <font>
      <b/>
      <u/>
      <sz val="10"/>
      <name val="Arial"/>
      <family val="2"/>
    </font>
    <font>
      <sz val="11"/>
      <name val="Arial"/>
      <family val="2"/>
    </font>
    <font>
      <u/>
      <sz val="10"/>
      <color indexed="12"/>
      <name val="Arial"/>
      <family val="2"/>
    </font>
    <font>
      <b/>
      <sz val="8"/>
      <name val="arial"/>
      <family val="2"/>
    </font>
    <font>
      <b/>
      <i/>
      <u/>
      <sz val="16"/>
      <name val="Arial"/>
      <family val="2"/>
    </font>
    <font>
      <b/>
      <sz val="9"/>
      <name val="Arial"/>
      <family val="2"/>
    </font>
    <font>
      <b/>
      <u/>
      <sz val="11"/>
      <name val="Arial"/>
      <family val="2"/>
    </font>
    <font>
      <u val="doubleAccounting"/>
      <sz val="10"/>
      <name val="Arial"/>
      <family val="2"/>
    </font>
    <font>
      <sz val="9"/>
      <name val="Arial"/>
      <family val="2"/>
    </font>
    <font>
      <sz val="10"/>
      <name val="Arial"/>
      <family val="2"/>
    </font>
    <font>
      <sz val="10"/>
      <name val="Arial"/>
      <family val="2"/>
    </font>
    <font>
      <sz val="11"/>
      <name val="Times New Roman"/>
      <family val="1"/>
    </font>
    <font>
      <b/>
      <sz val="11"/>
      <name val="Times New Roman"/>
      <family val="1"/>
    </font>
    <font>
      <sz val="14"/>
      <name val="Wingdings"/>
      <charset val="2"/>
    </font>
    <font>
      <sz val="12"/>
      <name val="Times New Roman"/>
      <family val="1"/>
    </font>
    <font>
      <u val="doubleAccounting"/>
      <sz val="12"/>
      <name val="Times New Roman"/>
      <family val="1"/>
    </font>
    <font>
      <b/>
      <sz val="9"/>
      <name val="Times New Roman"/>
      <family val="1"/>
    </font>
    <font>
      <sz val="8"/>
      <name val="Consolas"/>
      <family val="3"/>
    </font>
    <font>
      <sz val="10"/>
      <name val="Tahoma"/>
      <family val="2"/>
    </font>
    <font>
      <sz val="10"/>
      <name val="Arial"/>
      <family val="2"/>
    </font>
    <font>
      <sz val="10"/>
      <name val="Arial"/>
      <family val="2"/>
    </font>
    <font>
      <sz val="11"/>
      <color theme="1"/>
      <name val="Calibri"/>
      <family val="2"/>
      <scheme val="minor"/>
    </font>
    <font>
      <sz val="10"/>
      <color rgb="FFFF0000"/>
      <name val="Arial"/>
      <family val="2"/>
    </font>
    <font>
      <b/>
      <sz val="10"/>
      <color rgb="FFFF0000"/>
      <name val="Arial"/>
      <family val="2"/>
    </font>
    <font>
      <b/>
      <sz val="11"/>
      <color rgb="FFFF0000"/>
      <name val="Arial"/>
      <family val="2"/>
    </font>
    <font>
      <b/>
      <sz val="10"/>
      <color rgb="FFC00000"/>
      <name val="Arial"/>
      <family val="2"/>
    </font>
    <font>
      <sz val="14"/>
      <color rgb="FFFF0000"/>
      <name val="Wingdings 2"/>
      <family val="1"/>
      <charset val="2"/>
    </font>
    <font>
      <b/>
      <sz val="11"/>
      <color rgb="FFC00000"/>
      <name val="Arial"/>
      <family val="2"/>
    </font>
    <font>
      <b/>
      <sz val="11"/>
      <color rgb="FFC00000"/>
      <name val="Consolas"/>
      <family val="3"/>
    </font>
    <font>
      <sz val="8"/>
      <color rgb="FFFF0000"/>
      <name val="Consolas"/>
      <family val="3"/>
    </font>
    <font>
      <b/>
      <sz val="11"/>
      <color rgb="FFC00000"/>
      <name val="Times New Roman"/>
      <family val="1"/>
    </font>
    <font>
      <sz val="10"/>
      <color theme="1"/>
      <name val="Arial"/>
      <family val="2"/>
    </font>
    <font>
      <b/>
      <sz val="8"/>
      <color rgb="FFFF0000"/>
      <name val="Consolas"/>
      <family val="3"/>
    </font>
    <font>
      <sz val="7.5"/>
      <name val="Arial"/>
      <family val="2"/>
    </font>
    <font>
      <sz val="10"/>
      <name val="Arial"/>
      <family val="2"/>
    </font>
    <font>
      <b/>
      <i/>
      <u/>
      <sz val="10"/>
      <name val="Arial"/>
      <family val="2"/>
    </font>
    <font>
      <sz val="8"/>
      <color rgb="FFFF0000"/>
      <name val="Arial"/>
      <family val="2"/>
    </font>
    <font>
      <sz val="10"/>
      <color rgb="FF0070C0"/>
      <name val="Arial"/>
      <family val="2"/>
    </font>
    <font>
      <u/>
      <sz val="10"/>
      <color theme="10"/>
      <name val="Arial"/>
      <family val="2"/>
    </font>
    <font>
      <sz val="11"/>
      <color indexed="12"/>
      <name val="Arial"/>
      <family val="2"/>
    </font>
    <font>
      <sz val="10"/>
      <color rgb="FFC00000"/>
      <name val="Arial"/>
      <family val="2"/>
    </font>
    <font>
      <sz val="10"/>
      <color indexed="12"/>
      <name val="Arial"/>
      <family val="2"/>
    </font>
    <font>
      <b/>
      <sz val="8"/>
      <color rgb="FFC00000"/>
      <name val="Arial"/>
      <family val="2"/>
    </font>
    <font>
      <sz val="8"/>
      <color theme="1"/>
      <name val="Arial"/>
      <family val="2"/>
    </font>
    <font>
      <sz val="11"/>
      <color theme="1"/>
      <name val="Tahoma"/>
      <family val="2"/>
    </font>
    <font>
      <b/>
      <u val="double"/>
      <sz val="11"/>
      <name val="Arial"/>
      <family val="2"/>
    </font>
    <font>
      <b/>
      <sz val="14"/>
      <color rgb="FFFF0000"/>
      <name val="Arial"/>
      <family val="2"/>
    </font>
    <font>
      <b/>
      <vertAlign val="superscript"/>
      <sz val="11"/>
      <name val="Arial"/>
      <family val="2"/>
    </font>
    <font>
      <sz val="10"/>
      <name val="Calibri"/>
      <family val="2"/>
    </font>
    <font>
      <b/>
      <sz val="10"/>
      <color rgb="FF0000FF"/>
      <name val="Arial"/>
      <family val="2"/>
    </font>
    <font>
      <sz val="9"/>
      <color indexed="12"/>
      <name val="Arial"/>
      <family val="2"/>
    </font>
    <font>
      <u/>
      <sz val="10"/>
      <color rgb="FF0070C0"/>
      <name val="Arial"/>
      <family val="2"/>
    </font>
    <font>
      <sz val="10"/>
      <color theme="0"/>
      <name val="Arial"/>
      <family val="2"/>
    </font>
    <font>
      <sz val="10"/>
      <name val="Arial"/>
      <family val="2"/>
    </font>
    <font>
      <b/>
      <sz val="11"/>
      <color rgb="FF0000FF"/>
      <name val="MS UI Gothic"/>
      <family val="2"/>
    </font>
    <font>
      <b/>
      <u/>
      <sz val="11"/>
      <name val="Calibri"/>
      <family val="2"/>
    </font>
    <font>
      <sz val="10"/>
      <name val="Sagona"/>
    </font>
  </fonts>
  <fills count="1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2DCDB"/>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rgb="FFFFFF00"/>
        <bgColor indexed="64"/>
      </patternFill>
    </fill>
  </fills>
  <borders count="51">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ck">
        <color rgb="FFC00000"/>
      </left>
      <right/>
      <top/>
      <bottom/>
      <diagonal/>
    </border>
    <border>
      <left/>
      <right style="thick">
        <color rgb="FFC00000"/>
      </right>
      <top/>
      <bottom/>
      <diagonal/>
    </border>
    <border>
      <left style="thick">
        <color rgb="FFC00000"/>
      </left>
      <right/>
      <top style="thin">
        <color indexed="64"/>
      </top>
      <bottom style="double">
        <color indexed="64"/>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
      <left/>
      <right style="thick">
        <color rgb="FFC00000"/>
      </right>
      <top style="thin">
        <color indexed="64"/>
      </top>
      <bottom style="double">
        <color indexed="64"/>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style="thin">
        <color indexed="64"/>
      </right>
      <top style="thin">
        <color indexed="64"/>
      </top>
      <bottom style="double">
        <color indexed="64"/>
      </bottom>
      <diagonal/>
    </border>
  </borders>
  <cellStyleXfs count="620">
    <xf numFmtId="0" fontId="0" fillId="0" borderId="0"/>
    <xf numFmtId="43" fontId="8" fillId="0" borderId="0" applyFont="0" applyFill="0" applyBorder="0" applyAlignment="0" applyProtection="0"/>
    <xf numFmtId="43" fontId="1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0" fontId="2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 fillId="0" borderId="0"/>
    <xf numFmtId="0" fontId="8" fillId="0" borderId="0"/>
    <xf numFmtId="0" fontId="8" fillId="0" borderId="0"/>
    <xf numFmtId="0" fontId="8" fillId="0" borderId="0"/>
    <xf numFmtId="0" fontId="8" fillId="0" borderId="0"/>
    <xf numFmtId="0" fontId="8" fillId="0" borderId="0"/>
    <xf numFmtId="0" fontId="39" fillId="0" borderId="0">
      <protection locked="0"/>
    </xf>
    <xf numFmtId="0" fontId="41" fillId="0" borderId="0"/>
    <xf numFmtId="0" fontId="40" fillId="0" borderId="0">
      <protection locked="0"/>
    </xf>
    <xf numFmtId="0" fontId="40" fillId="0" borderId="0">
      <protection locked="0"/>
    </xf>
    <xf numFmtId="0" fontId="40" fillId="0" borderId="0">
      <protection locked="0"/>
    </xf>
    <xf numFmtId="0" fontId="16" fillId="0" borderId="0"/>
    <xf numFmtId="0" fontId="16" fillId="0" borderId="0"/>
    <xf numFmtId="0" fontId="16" fillId="0" borderId="0">
      <protection locked="0"/>
    </xf>
    <xf numFmtId="0" fontId="8" fillId="0" borderId="0">
      <protection locked="0"/>
    </xf>
    <xf numFmtId="0" fontId="8" fillId="0" borderId="0"/>
    <xf numFmtId="0" fontId="8" fillId="0" borderId="0"/>
    <xf numFmtId="0" fontId="8" fillId="0" borderId="0"/>
    <xf numFmtId="0" fontId="8" fillId="0" borderId="0"/>
    <xf numFmtId="0" fontId="8" fillId="0" borderId="0"/>
    <xf numFmtId="0" fontId="8" fillId="0" borderId="0"/>
    <xf numFmtId="0" fontId="8" fillId="0" borderId="0">
      <protection locked="0"/>
    </xf>
    <xf numFmtId="0" fontId="8" fillId="0" borderId="0">
      <protection locked="0"/>
    </xf>
    <xf numFmtId="0" fontId="8" fillId="0" borderId="0">
      <protection locked="0"/>
    </xf>
    <xf numFmtId="0" fontId="8" fillId="0" borderId="0"/>
    <xf numFmtId="0" fontId="8" fillId="0" borderId="0"/>
    <xf numFmtId="0" fontId="8" fillId="0" borderId="0"/>
    <xf numFmtId="0" fontId="8" fillId="0" borderId="0"/>
    <xf numFmtId="0" fontId="8" fillId="0" borderId="0"/>
    <xf numFmtId="0" fontId="29" fillId="0" borderId="0">
      <protection locked="0"/>
    </xf>
    <xf numFmtId="0" fontId="38" fillId="0" borderId="0"/>
    <xf numFmtId="0" fontId="29" fillId="0" borderId="0">
      <protection locked="0"/>
    </xf>
    <xf numFmtId="0" fontId="41" fillId="0" borderId="0"/>
    <xf numFmtId="0" fontId="30" fillId="0" borderId="0"/>
    <xf numFmtId="0" fontId="30" fillId="0" borderId="0"/>
    <xf numFmtId="0" fontId="8" fillId="0" borderId="0"/>
    <xf numFmtId="0" fontId="8" fillId="0" borderId="0"/>
    <xf numFmtId="0" fontId="8" fillId="0" borderId="0">
      <protection locked="0"/>
    </xf>
    <xf numFmtId="0" fontId="16" fillId="0" borderId="0">
      <protection locked="0"/>
    </xf>
    <xf numFmtId="0" fontId="8" fillId="0" borderId="0">
      <protection locked="0"/>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8" fillId="0" borderId="0"/>
    <xf numFmtId="0" fontId="7" fillId="0" borderId="0"/>
    <xf numFmtId="0" fontId="8" fillId="0" borderId="0"/>
    <xf numFmtId="0" fontId="8" fillId="0" borderId="0"/>
    <xf numFmtId="0" fontId="8" fillId="0" borderId="0"/>
    <xf numFmtId="0" fontId="8" fillId="0" borderId="0"/>
    <xf numFmtId="0" fontId="7" fillId="0" borderId="0"/>
    <xf numFmtId="0" fontId="8" fillId="0" borderId="0"/>
    <xf numFmtId="0" fontId="8" fillId="0" borderId="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8" fillId="0" borderId="0"/>
    <xf numFmtId="0" fontId="8" fillId="0" borderId="0"/>
    <xf numFmtId="0" fontId="8" fillId="0" borderId="0"/>
    <xf numFmtId="0" fontId="7" fillId="0" borderId="0"/>
    <xf numFmtId="0" fontId="8" fillId="0" borderId="0"/>
    <xf numFmtId="0" fontId="8" fillId="0" borderId="0">
      <protection locked="0"/>
    </xf>
    <xf numFmtId="0" fontId="8" fillId="0" borderId="0">
      <protection locked="0"/>
    </xf>
    <xf numFmtId="0" fontId="8" fillId="0" borderId="0">
      <protection locked="0"/>
    </xf>
    <xf numFmtId="0" fontId="8" fillId="0" borderId="0"/>
    <xf numFmtId="0" fontId="8" fillId="0" borderId="0"/>
    <xf numFmtId="0" fontId="7" fillId="0" borderId="0"/>
    <xf numFmtId="0" fontId="8" fillId="0" borderId="0"/>
    <xf numFmtId="0" fontId="8" fillId="0" borderId="0"/>
    <xf numFmtId="0" fontId="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8" fillId="0" borderId="0">
      <protection locked="0"/>
    </xf>
    <xf numFmtId="0" fontId="6" fillId="0" borderId="0"/>
    <xf numFmtId="0" fontId="6" fillId="0" borderId="0"/>
    <xf numFmtId="0" fontId="6" fillId="0" borderId="0"/>
    <xf numFmtId="0" fontId="6" fillId="0" borderId="0"/>
    <xf numFmtId="0" fontId="6" fillId="0" borderId="0"/>
    <xf numFmtId="0" fontId="8" fillId="0" borderId="0">
      <protection locked="0"/>
    </xf>
    <xf numFmtId="0" fontId="8" fillId="0" borderId="0">
      <protection locked="0"/>
    </xf>
    <xf numFmtId="0" fontId="8" fillId="0" borderId="0">
      <protection locked="0"/>
    </xf>
    <xf numFmtId="0" fontId="6" fillId="0" borderId="0"/>
    <xf numFmtId="0" fontId="6" fillId="0" borderId="0"/>
    <xf numFmtId="0" fontId="6" fillId="0" borderId="0"/>
    <xf numFmtId="0" fontId="6" fillId="0" borderId="0"/>
    <xf numFmtId="0" fontId="6" fillId="0" borderId="0"/>
    <xf numFmtId="0" fontId="8" fillId="0" borderId="0">
      <protection locked="0"/>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8" fillId="0" borderId="0">
      <protection locked="0"/>
    </xf>
    <xf numFmtId="0" fontId="5" fillId="0" borderId="0"/>
    <xf numFmtId="0" fontId="54" fillId="0" borderId="0">
      <protection locked="0"/>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4" fillId="0" borderId="0">
      <protection locked="0"/>
    </xf>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54" fillId="0" borderId="0">
      <protection locked="0"/>
    </xf>
    <xf numFmtId="0" fontId="54" fillId="0" borderId="0">
      <protection locked="0"/>
    </xf>
    <xf numFmtId="0" fontId="54" fillId="0" borderId="0">
      <protection locked="0"/>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2" fillId="0" borderId="0"/>
    <xf numFmtId="0" fontId="8" fillId="0" borderId="0"/>
    <xf numFmtId="0" fontId="58" fillId="0" borderId="0" applyNumberFormat="0" applyFill="0" applyBorder="0" applyAlignment="0" applyProtection="0">
      <protection locked="0"/>
    </xf>
    <xf numFmtId="43" fontId="2" fillId="0" borderId="0" applyFont="0" applyFill="0" applyBorder="0" applyAlignment="0" applyProtection="0"/>
    <xf numFmtId="0" fontId="64" fillId="0" borderId="0"/>
    <xf numFmtId="43" fontId="64" fillId="0" borderId="0" applyFont="0" applyFill="0" applyBorder="0" applyAlignment="0" applyProtection="0"/>
    <xf numFmtId="0" fontId="8" fillId="0" borderId="0">
      <protection locked="0"/>
    </xf>
    <xf numFmtId="0" fontId="8" fillId="0" borderId="0">
      <protection locked="0"/>
    </xf>
    <xf numFmtId="44" fontId="1" fillId="0" borderId="0" applyFont="0" applyFill="0" applyBorder="0" applyAlignment="0" applyProtection="0"/>
    <xf numFmtId="0" fontId="51" fillId="0" borderId="0" applyNumberFormat="0" applyFill="0" applyBorder="0" applyAlignment="0" applyProtection="0">
      <alignment vertical="top"/>
      <protection locked="0"/>
    </xf>
    <xf numFmtId="0" fontId="1" fillId="0" borderId="0"/>
    <xf numFmtId="9" fontId="73" fillId="0" borderId="0" applyFont="0" applyFill="0" applyBorder="0" applyAlignment="0" applyProtection="0"/>
  </cellStyleXfs>
  <cellXfs count="1529">
    <xf numFmtId="0" fontId="0" fillId="0" borderId="0" xfId="0"/>
    <xf numFmtId="0" fontId="10" fillId="0" borderId="0" xfId="0" applyFont="1"/>
    <xf numFmtId="0" fontId="11" fillId="0" borderId="0" xfId="0" applyFont="1" applyAlignment="1">
      <alignment horizontal="left"/>
    </xf>
    <xf numFmtId="0" fontId="12" fillId="0" borderId="0" xfId="0" applyFont="1"/>
    <xf numFmtId="0" fontId="13" fillId="0" borderId="0" xfId="0" applyFont="1"/>
    <xf numFmtId="0" fontId="13" fillId="0" borderId="1" xfId="0" applyFont="1" applyBorder="1"/>
    <xf numFmtId="0" fontId="21" fillId="0" borderId="0" xfId="0" applyFont="1" applyProtection="1"/>
    <xf numFmtId="0" fontId="21" fillId="0" borderId="0" xfId="0" applyFont="1" applyAlignment="1" applyProtection="1">
      <alignment vertical="top"/>
    </xf>
    <xf numFmtId="0" fontId="13" fillId="0" borderId="0" xfId="0" applyFont="1" applyFill="1" applyBorder="1"/>
    <xf numFmtId="0" fontId="18" fillId="0" borderId="0" xfId="0" applyFont="1" applyFill="1"/>
    <xf numFmtId="0" fontId="10" fillId="0" borderId="0" xfId="0" applyFont="1" applyFill="1"/>
    <xf numFmtId="0" fontId="12" fillId="0" borderId="0" xfId="0" applyFont="1" applyBorder="1" applyAlignment="1"/>
    <xf numFmtId="0" fontId="13" fillId="0" borderId="0" xfId="0" quotePrefix="1" applyFont="1" applyFill="1" applyAlignment="1">
      <alignment horizontal="left"/>
    </xf>
    <xf numFmtId="0" fontId="13" fillId="0" borderId="0" xfId="0" applyFont="1" applyFill="1"/>
    <xf numFmtId="0" fontId="13" fillId="0" borderId="1" xfId="0" applyFont="1" applyFill="1" applyBorder="1"/>
    <xf numFmtId="0" fontId="10" fillId="0" borderId="2" xfId="0" applyFont="1" applyFill="1" applyBorder="1" applyAlignment="1">
      <alignment horizontal="center" wrapText="1"/>
    </xf>
    <xf numFmtId="0" fontId="10" fillId="0" borderId="0" xfId="0" applyFont="1" applyFill="1" applyAlignment="1">
      <alignment horizontal="left"/>
    </xf>
    <xf numFmtId="0" fontId="10" fillId="0" borderId="0" xfId="0" applyFont="1" applyFill="1" applyAlignment="1">
      <alignment vertical="top" wrapText="1"/>
    </xf>
    <xf numFmtId="0" fontId="10" fillId="0" borderId="0" xfId="0" applyFont="1" applyFill="1" applyAlignment="1"/>
    <xf numFmtId="0" fontId="10" fillId="0" borderId="0" xfId="0" applyFont="1" applyFill="1" applyAlignment="1">
      <alignment horizontal="left" vertical="top"/>
    </xf>
    <xf numFmtId="0" fontId="10" fillId="0" borderId="3" xfId="0" applyFont="1" applyFill="1" applyBorder="1" applyAlignment="1">
      <alignment horizontal="center" wrapText="1"/>
    </xf>
    <xf numFmtId="0" fontId="20" fillId="0" borderId="0" xfId="0" applyFont="1" applyFill="1"/>
    <xf numFmtId="0" fontId="8" fillId="0" borderId="0" xfId="0" applyFont="1"/>
    <xf numFmtId="0" fontId="8" fillId="0" borderId="0" xfId="0" applyFont="1" applyBorder="1"/>
    <xf numFmtId="0" fontId="8" fillId="0" borderId="0" xfId="0" applyFont="1" applyFill="1"/>
    <xf numFmtId="0" fontId="25" fillId="0" borderId="0" xfId="0" applyFont="1" applyFill="1"/>
    <xf numFmtId="0" fontId="13" fillId="0" borderId="0" xfId="0" applyFont="1" applyBorder="1"/>
    <xf numFmtId="0" fontId="18" fillId="0" borderId="0" xfId="0" applyFont="1"/>
    <xf numFmtId="0" fontId="8" fillId="0" borderId="0" xfId="0" applyFont="1" applyFill="1" applyAlignment="1">
      <alignment horizontal="center"/>
    </xf>
    <xf numFmtId="0" fontId="8" fillId="0" borderId="0" xfId="0" quotePrefix="1" applyFont="1" applyAlignment="1">
      <alignment horizontal="left" vertical="top" wrapText="1"/>
    </xf>
    <xf numFmtId="0" fontId="10" fillId="0" borderId="0" xfId="0" applyFont="1" applyFill="1" applyAlignment="1">
      <alignment horizontal="left" wrapText="1"/>
    </xf>
    <xf numFmtId="0" fontId="13" fillId="0" borderId="0" xfId="0" applyFont="1" applyFill="1" applyBorder="1" applyAlignment="1">
      <alignment horizontal="left" wrapText="1"/>
    </xf>
    <xf numFmtId="0" fontId="12" fillId="0" borderId="0" xfId="0" applyFont="1" applyBorder="1" applyProtection="1"/>
    <xf numFmtId="0" fontId="13" fillId="0" borderId="0" xfId="0" applyFont="1" applyBorder="1" applyProtection="1"/>
    <xf numFmtId="0" fontId="13" fillId="0" borderId="0" xfId="0" applyFont="1" applyFill="1" applyAlignment="1">
      <alignment vertical="top" wrapText="1"/>
    </xf>
    <xf numFmtId="0" fontId="13" fillId="0" borderId="0" xfId="0" applyFont="1" applyFill="1" applyAlignment="1">
      <alignment vertical="top"/>
    </xf>
    <xf numFmtId="0" fontId="13" fillId="0" borderId="0" xfId="0" applyFont="1" applyFill="1" applyAlignment="1">
      <alignment horizontal="right" vertical="top" wrapText="1"/>
    </xf>
    <xf numFmtId="0" fontId="13" fillId="0" borderId="0" xfId="50" applyFont="1" applyFill="1" applyBorder="1"/>
    <xf numFmtId="0" fontId="13" fillId="0" borderId="0" xfId="50" applyFont="1" applyFill="1"/>
    <xf numFmtId="0" fontId="13" fillId="0" borderId="1" xfId="50" applyFont="1" applyFill="1" applyBorder="1"/>
    <xf numFmtId="0" fontId="10" fillId="0" borderId="0" xfId="50" applyFont="1" applyFill="1" applyAlignment="1">
      <alignment horizontal="centerContinuous"/>
    </xf>
    <xf numFmtId="0" fontId="10" fillId="0" borderId="0" xfId="50" applyFont="1" applyFill="1"/>
    <xf numFmtId="0" fontId="12" fillId="0" borderId="0" xfId="0" applyFont="1" applyFill="1" applyAlignment="1">
      <alignment horizontal="left" vertical="top" wrapText="1"/>
    </xf>
    <xf numFmtId="0" fontId="13" fillId="0" borderId="0" xfId="53" applyFont="1" applyFill="1">
      <protection locked="0"/>
    </xf>
    <xf numFmtId="0" fontId="13" fillId="0" borderId="1" xfId="53" applyFont="1" applyFill="1" applyBorder="1">
      <protection locked="0"/>
    </xf>
    <xf numFmtId="0" fontId="13" fillId="0" borderId="0" xfId="53" applyFont="1" applyFill="1" applyBorder="1">
      <protection locked="0"/>
    </xf>
    <xf numFmtId="0" fontId="10" fillId="0" borderId="0" xfId="53" applyFont="1" applyFill="1">
      <protection locked="0"/>
    </xf>
    <xf numFmtId="0" fontId="13" fillId="0" borderId="0" xfId="53" applyFont="1" applyFill="1" applyAlignment="1">
      <alignment vertical="top" wrapText="1"/>
      <protection locked="0"/>
    </xf>
    <xf numFmtId="0" fontId="13" fillId="0" borderId="0" xfId="53" applyFont="1" applyFill="1" applyAlignment="1">
      <alignment vertical="top"/>
      <protection locked="0"/>
    </xf>
    <xf numFmtId="0" fontId="13" fillId="0" borderId="0" xfId="53" applyFont="1" applyAlignment="1">
      <alignment vertical="top" wrapText="1"/>
      <protection locked="0"/>
    </xf>
    <xf numFmtId="0" fontId="13" fillId="0" borderId="0" xfId="53" applyFont="1" applyAlignment="1">
      <alignment horizontal="center" vertical="top"/>
      <protection locked="0"/>
    </xf>
    <xf numFmtId="0" fontId="13" fillId="0" borderId="0" xfId="53" applyFont="1" applyBorder="1" applyAlignment="1">
      <protection locked="0"/>
    </xf>
    <xf numFmtId="0" fontId="13" fillId="0" borderId="0" xfId="53" applyFont="1" applyFill="1" applyBorder="1" applyAlignment="1" applyProtection="1">
      <alignment vertical="top"/>
      <protection locked="0"/>
    </xf>
    <xf numFmtId="44" fontId="27" fillId="0" borderId="0" xfId="53" applyNumberFormat="1" applyFont="1" applyFill="1" applyBorder="1">
      <protection locked="0"/>
    </xf>
    <xf numFmtId="0" fontId="8" fillId="0" borderId="0" xfId="53" applyFont="1" applyFill="1" applyBorder="1">
      <protection locked="0"/>
    </xf>
    <xf numFmtId="0" fontId="13" fillId="0" borderId="0" xfId="53" applyFont="1" applyAlignment="1">
      <alignment vertical="top"/>
      <protection locked="0"/>
    </xf>
    <xf numFmtId="0" fontId="8" fillId="0" borderId="0" xfId="53" applyNumberFormat="1" applyFont="1" applyFill="1" applyAlignment="1">
      <protection locked="0"/>
    </xf>
    <xf numFmtId="0" fontId="13" fillId="0" borderId="0" xfId="53" applyFont="1">
      <protection locked="0"/>
    </xf>
    <xf numFmtId="0" fontId="13" fillId="0" borderId="1" xfId="53" applyFont="1" applyBorder="1">
      <protection locked="0"/>
    </xf>
    <xf numFmtId="0" fontId="13" fillId="0" borderId="0" xfId="53" applyFont="1" applyBorder="1">
      <protection locked="0"/>
    </xf>
    <xf numFmtId="0" fontId="8" fillId="0" borderId="0" xfId="53" applyFont="1">
      <protection locked="0"/>
    </xf>
    <xf numFmtId="0" fontId="8" fillId="0" borderId="0" xfId="53" applyFont="1" applyAlignment="1">
      <alignment wrapText="1"/>
      <protection locked="0"/>
    </xf>
    <xf numFmtId="0" fontId="8" fillId="0" borderId="0" xfId="53" applyFont="1" applyAlignment="1">
      <protection locked="0"/>
    </xf>
    <xf numFmtId="0" fontId="8" fillId="0" borderId="0" xfId="53" applyFont="1" applyBorder="1">
      <protection locked="0"/>
    </xf>
    <xf numFmtId="0" fontId="13" fillId="0" borderId="0" xfId="53" applyFont="1" applyBorder="1" applyAlignment="1">
      <alignment horizontal="left"/>
      <protection locked="0"/>
    </xf>
    <xf numFmtId="0" fontId="13" fillId="0" borderId="0" xfId="51" applyFont="1" applyFill="1" applyBorder="1">
      <protection locked="0"/>
    </xf>
    <xf numFmtId="0" fontId="13" fillId="0" borderId="0" xfId="0" applyFont="1" applyFill="1" applyAlignment="1">
      <alignment horizontal="left" vertical="top"/>
    </xf>
    <xf numFmtId="0" fontId="8" fillId="0" borderId="0" xfId="51" applyFont="1">
      <protection locked="0"/>
    </xf>
    <xf numFmtId="0" fontId="8" fillId="0" borderId="0" xfId="51" applyFont="1" applyAlignment="1">
      <protection locked="0"/>
    </xf>
    <xf numFmtId="0" fontId="8" fillId="0" borderId="0" xfId="51" applyFont="1" applyFill="1">
      <protection locked="0"/>
    </xf>
    <xf numFmtId="0" fontId="10" fillId="0" borderId="0" xfId="51" applyFont="1" applyAlignment="1">
      <protection locked="0"/>
    </xf>
    <xf numFmtId="0" fontId="8" fillId="0" borderId="0" xfId="51" applyFont="1" applyFill="1" applyAlignment="1">
      <alignment vertical="top"/>
      <protection locked="0"/>
    </xf>
    <xf numFmtId="0" fontId="8" fillId="0" borderId="0" xfId="51" applyFont="1" applyFill="1" applyAlignment="1">
      <protection locked="0"/>
    </xf>
    <xf numFmtId="0" fontId="8" fillId="0" borderId="0" xfId="51" applyFont="1" applyAlignment="1">
      <alignment wrapText="1"/>
      <protection locked="0"/>
    </xf>
    <xf numFmtId="49" fontId="8" fillId="0" borderId="0" xfId="51" applyNumberFormat="1" applyFont="1" applyAlignment="1">
      <alignment horizontal="center"/>
      <protection locked="0"/>
    </xf>
    <xf numFmtId="49" fontId="8" fillId="0" borderId="0" xfId="51" applyNumberFormat="1" applyFont="1" applyFill="1" applyAlignment="1">
      <alignment horizontal="center" vertical="top"/>
      <protection locked="0"/>
    </xf>
    <xf numFmtId="0" fontId="8" fillId="0" borderId="0" xfId="51" applyFont="1" applyAlignment="1">
      <alignment horizontal="left"/>
      <protection locked="0"/>
    </xf>
    <xf numFmtId="0" fontId="8" fillId="0" borderId="0" xfId="0" applyFont="1" applyAlignment="1">
      <alignment vertical="top" wrapText="1"/>
    </xf>
    <xf numFmtId="0" fontId="8" fillId="0" borderId="0" xfId="0" applyFont="1" applyAlignment="1">
      <alignment horizontal="left"/>
    </xf>
    <xf numFmtId="0" fontId="8" fillId="0" borderId="0" xfId="0" applyFont="1" applyAlignment="1">
      <alignment vertical="top"/>
    </xf>
    <xf numFmtId="0" fontId="13" fillId="0" borderId="0" xfId="0" applyFont="1" applyFill="1" applyBorder="1" applyAlignment="1">
      <alignment horizontal="left"/>
    </xf>
    <xf numFmtId="0" fontId="13" fillId="0" borderId="0" xfId="0" quotePrefix="1" applyFont="1" applyFill="1" applyBorder="1" applyAlignment="1" applyProtection="1">
      <protection locked="0"/>
    </xf>
    <xf numFmtId="0" fontId="13" fillId="0" borderId="0" xfId="0" applyFont="1" applyFill="1" applyBorder="1" applyAlignment="1" applyProtection="1">
      <alignment vertical="top"/>
      <protection locked="0"/>
    </xf>
    <xf numFmtId="0" fontId="21" fillId="0" borderId="0" xfId="0" applyFont="1" applyFill="1"/>
    <xf numFmtId="0" fontId="21" fillId="0" borderId="0" xfId="0" applyFont="1" applyBorder="1" applyAlignment="1">
      <alignment wrapText="1"/>
    </xf>
    <xf numFmtId="0" fontId="21" fillId="0" borderId="0" xfId="0" applyFont="1"/>
    <xf numFmtId="0" fontId="13" fillId="0" borderId="0" xfId="0" applyFont="1" applyBorder="1" applyAlignment="1"/>
    <xf numFmtId="0" fontId="13" fillId="0" borderId="0" xfId="0" applyFont="1" applyFill="1" applyAlignment="1"/>
    <xf numFmtId="0" fontId="21" fillId="0" borderId="0" xfId="51" applyFont="1" applyFill="1" applyBorder="1">
      <protection locked="0"/>
    </xf>
    <xf numFmtId="0" fontId="8" fillId="0" borderId="0" xfId="0" applyFont="1" applyBorder="1" applyAlignment="1"/>
    <xf numFmtId="0" fontId="8" fillId="0" borderId="0" xfId="0" applyFont="1" applyFill="1" applyAlignment="1">
      <alignment horizontal="left"/>
    </xf>
    <xf numFmtId="0" fontId="8" fillId="0" borderId="0" xfId="0" applyFont="1" applyAlignment="1"/>
    <xf numFmtId="0" fontId="10" fillId="0" borderId="0" xfId="52" applyFont="1" applyFill="1" applyBorder="1" applyAlignment="1" applyProtection="1">
      <alignment vertical="top"/>
    </xf>
    <xf numFmtId="0" fontId="21" fillId="0" borderId="0" xfId="50" applyFont="1" applyFill="1" applyBorder="1" applyProtection="1"/>
    <xf numFmtId="0" fontId="10" fillId="0" borderId="0" xfId="53" applyFont="1" applyFill="1" applyAlignment="1">
      <alignment horizontal="left"/>
      <protection locked="0"/>
    </xf>
    <xf numFmtId="0" fontId="10" fillId="0" borderId="0" xfId="53" applyFont="1" applyFill="1" applyAlignment="1">
      <protection locked="0"/>
    </xf>
    <xf numFmtId="0" fontId="10" fillId="0" borderId="0" xfId="0" applyFont="1" applyFill="1" applyBorder="1" applyAlignment="1" applyProtection="1">
      <alignment horizontal="left"/>
    </xf>
    <xf numFmtId="0" fontId="25" fillId="0" borderId="0" xfId="0" applyFont="1" applyBorder="1" applyAlignment="1" applyProtection="1">
      <alignment vertical="top"/>
    </xf>
    <xf numFmtId="0" fontId="25" fillId="0" borderId="0" xfId="0" applyFont="1" applyAlignment="1" applyProtection="1">
      <alignment vertical="top"/>
    </xf>
    <xf numFmtId="0" fontId="25" fillId="0" borderId="0" xfId="0" applyFont="1" applyBorder="1" applyAlignment="1" applyProtection="1">
      <alignment vertical="top"/>
      <protection locked="0"/>
    </xf>
    <xf numFmtId="0" fontId="28" fillId="0" borderId="0" xfId="53" applyFont="1">
      <protection locked="0"/>
    </xf>
    <xf numFmtId="0" fontId="21" fillId="0" borderId="0" xfId="0" applyFont="1" applyFill="1" applyAlignment="1">
      <alignment vertical="top" wrapText="1"/>
    </xf>
    <xf numFmtId="0" fontId="10" fillId="0" borderId="2" xfId="0" applyFont="1" applyBorder="1" applyAlignment="1">
      <alignment horizontal="center" wrapText="1"/>
    </xf>
    <xf numFmtId="0" fontId="10" fillId="0" borderId="2" xfId="0" quotePrefix="1" applyFont="1" applyBorder="1" applyAlignment="1" applyProtection="1">
      <alignment horizontal="center" wrapText="1"/>
    </xf>
    <xf numFmtId="0" fontId="10" fillId="0" borderId="2" xfId="0" applyFont="1" applyBorder="1" applyAlignment="1" applyProtection="1">
      <alignment horizontal="center" wrapText="1"/>
    </xf>
    <xf numFmtId="0" fontId="10" fillId="0" borderId="3" xfId="0" applyFont="1" applyBorder="1" applyAlignment="1">
      <alignment horizontal="left"/>
    </xf>
    <xf numFmtId="0" fontId="10" fillId="0" borderId="14" xfId="0" applyFont="1" applyBorder="1" applyProtection="1"/>
    <xf numFmtId="0" fontId="10" fillId="0" borderId="10" xfId="0" applyFont="1" applyBorder="1" applyProtection="1"/>
    <xf numFmtId="0" fontId="10" fillId="0" borderId="8" xfId="0" applyFont="1" applyBorder="1" applyProtection="1"/>
    <xf numFmtId="0" fontId="10" fillId="0" borderId="4" xfId="0" applyFont="1" applyBorder="1" applyProtection="1"/>
    <xf numFmtId="0" fontId="10" fillId="0" borderId="0" xfId="0" applyFont="1" applyBorder="1" applyAlignment="1" applyProtection="1">
      <alignment horizontal="center"/>
      <protection locked="0"/>
    </xf>
    <xf numFmtId="0" fontId="10" fillId="0" borderId="4" xfId="0" applyFont="1" applyBorder="1" applyAlignment="1" applyProtection="1">
      <alignment horizontal="center" wrapText="1"/>
    </xf>
    <xf numFmtId="0" fontId="10" fillId="0" borderId="3" xfId="0" applyFont="1" applyBorder="1" applyAlignment="1">
      <alignment horizontal="left" wrapText="1"/>
    </xf>
    <xf numFmtId="0" fontId="10" fillId="0" borderId="2" xfId="53" applyFont="1" applyFill="1" applyBorder="1" applyAlignment="1">
      <alignment horizontal="center" wrapText="1"/>
      <protection locked="0"/>
    </xf>
    <xf numFmtId="0" fontId="10" fillId="0" borderId="0" xfId="53" applyFont="1" applyAlignment="1">
      <alignment horizontal="center"/>
      <protection locked="0"/>
    </xf>
    <xf numFmtId="0" fontId="13" fillId="0" borderId="0" xfId="53" applyFont="1" applyFill="1" applyAlignment="1">
      <alignment horizontal="right"/>
      <protection locked="0"/>
    </xf>
    <xf numFmtId="44" fontId="27" fillId="2" borderId="0" xfId="53" applyNumberFormat="1" applyFont="1" applyFill="1" applyBorder="1">
      <protection locked="0"/>
    </xf>
    <xf numFmtId="0" fontId="8" fillId="0" borderId="0" xfId="0" applyFont="1" applyFill="1" applyBorder="1"/>
    <xf numFmtId="0" fontId="8" fillId="0" borderId="0" xfId="0" applyFont="1" applyFill="1" applyAlignment="1">
      <alignment vertical="top"/>
    </xf>
    <xf numFmtId="0" fontId="8" fillId="0" borderId="0" xfId="0" quotePrefix="1" applyFont="1" applyFill="1" applyAlignment="1">
      <alignment horizontal="left"/>
    </xf>
    <xf numFmtId="0" fontId="8" fillId="0" borderId="0" xfId="0" applyFont="1" applyFill="1" applyAlignment="1"/>
    <xf numFmtId="0" fontId="13" fillId="0" borderId="1" xfId="43" applyFont="1" applyFill="1" applyBorder="1">
      <protection locked="0"/>
    </xf>
    <xf numFmtId="0" fontId="13" fillId="0" borderId="0" xfId="43" applyFont="1" applyFill="1" applyBorder="1">
      <protection locked="0"/>
    </xf>
    <xf numFmtId="0" fontId="8" fillId="0" borderId="0" xfId="29" applyFont="1"/>
    <xf numFmtId="0" fontId="8" fillId="0" borderId="0" xfId="29" applyFont="1" applyFill="1"/>
    <xf numFmtId="0" fontId="8" fillId="0" borderId="0" xfId="50" applyFont="1" applyFill="1" applyBorder="1" applyAlignment="1" applyProtection="1">
      <alignment horizontal="left"/>
    </xf>
    <xf numFmtId="0" fontId="8" fillId="0" borderId="0" xfId="0" applyFont="1" applyFill="1" applyAlignment="1">
      <alignment horizontal="right" vertical="top"/>
    </xf>
    <xf numFmtId="43" fontId="21" fillId="2" borderId="3" xfId="50" applyNumberFormat="1" applyFont="1" applyFill="1" applyBorder="1"/>
    <xf numFmtId="43" fontId="21" fillId="2" borderId="4" xfId="50" applyNumberFormat="1" applyFont="1" applyFill="1" applyBorder="1"/>
    <xf numFmtId="0" fontId="8" fillId="0" borderId="0" xfId="50" applyFont="1" applyFill="1" applyAlignment="1">
      <alignment vertical="top"/>
    </xf>
    <xf numFmtId="0" fontId="8" fillId="0" borderId="0" xfId="53" applyFont="1" applyFill="1">
      <protection locked="0"/>
    </xf>
    <xf numFmtId="0" fontId="8" fillId="0" borderId="0" xfId="0" applyFont="1" applyFill="1" applyAlignment="1">
      <alignment vertical="top" wrapText="1"/>
    </xf>
    <xf numFmtId="49" fontId="8" fillId="0" borderId="0" xfId="0" applyNumberFormat="1" applyFont="1" applyFill="1" applyAlignment="1">
      <alignment horizontal="right"/>
    </xf>
    <xf numFmtId="0" fontId="10" fillId="0" borderId="0" xfId="0" applyFont="1" applyFill="1" applyProtection="1">
      <protection locked="0"/>
    </xf>
    <xf numFmtId="0" fontId="8" fillId="0" borderId="0" xfId="0" applyFont="1" applyAlignment="1" applyProtection="1">
      <protection locked="0"/>
    </xf>
    <xf numFmtId="0" fontId="8" fillId="0" borderId="0" xfId="0" applyFont="1" applyFill="1" applyBorder="1" applyProtection="1">
      <protection locked="0"/>
    </xf>
    <xf numFmtId="0" fontId="21" fillId="0" borderId="0" xfId="0" applyFont="1" applyFill="1" applyBorder="1" applyProtection="1"/>
    <xf numFmtId="0" fontId="8" fillId="0" borderId="0" xfId="0" applyFont="1" applyFill="1" applyAlignment="1">
      <alignment horizontal="right"/>
    </xf>
    <xf numFmtId="0" fontId="8" fillId="0" borderId="0" xfId="0" applyFont="1" applyFill="1" applyAlignment="1">
      <alignment horizontal="left" vertical="top" wrapText="1"/>
    </xf>
    <xf numFmtId="0" fontId="8" fillId="0" borderId="0" xfId="0" applyFont="1" applyFill="1" applyBorder="1" applyAlignment="1">
      <alignment horizontal="center"/>
    </xf>
    <xf numFmtId="0" fontId="10" fillId="0" borderId="0" xfId="0" applyFont="1" applyFill="1" applyAlignment="1">
      <alignment horizontal="center" vertical="top"/>
    </xf>
    <xf numFmtId="0" fontId="10" fillId="0" borderId="0" xfId="53" applyFont="1" applyFill="1" applyAlignment="1">
      <alignment horizontal="left" vertical="top"/>
      <protection locked="0"/>
    </xf>
    <xf numFmtId="0" fontId="8" fillId="0" borderId="0" xfId="0" applyFont="1" applyProtection="1"/>
    <xf numFmtId="0" fontId="8" fillId="0" borderId="0" xfId="0" applyFont="1" applyBorder="1" applyAlignment="1" applyProtection="1">
      <protection locked="0"/>
    </xf>
    <xf numFmtId="0" fontId="8" fillId="0" borderId="0" xfId="0" applyFont="1" applyFill="1" applyAlignment="1">
      <alignment wrapText="1"/>
    </xf>
    <xf numFmtId="15" fontId="8" fillId="0" borderId="0" xfId="0" applyNumberFormat="1" applyFont="1"/>
    <xf numFmtId="0" fontId="8" fillId="0" borderId="0" xfId="0" applyNumberFormat="1" applyFont="1"/>
    <xf numFmtId="0" fontId="8" fillId="0" borderId="0" xfId="0" applyFont="1" applyAlignment="1">
      <alignment wrapText="1"/>
    </xf>
    <xf numFmtId="0" fontId="8" fillId="0" borderId="0" xfId="0" applyNumberFormat="1" applyFont="1" applyAlignment="1">
      <alignment wrapText="1"/>
    </xf>
    <xf numFmtId="0" fontId="8" fillId="0" borderId="1" xfId="0" applyFont="1" applyFill="1" applyBorder="1"/>
    <xf numFmtId="0" fontId="8" fillId="0" borderId="1" xfId="0" applyFont="1" applyBorder="1"/>
    <xf numFmtId="0" fontId="8" fillId="0" borderId="0" xfId="29" applyFont="1" applyAlignment="1">
      <alignment vertical="top"/>
    </xf>
    <xf numFmtId="0" fontId="8" fillId="0" borderId="0" xfId="0" applyFont="1" applyBorder="1" applyProtection="1">
      <protection locked="0"/>
    </xf>
    <xf numFmtId="0" fontId="8" fillId="0" borderId="0" xfId="50" applyFont="1" applyFill="1"/>
    <xf numFmtId="0" fontId="8" fillId="0" borderId="1" xfId="50" applyFont="1" applyFill="1" applyBorder="1"/>
    <xf numFmtId="0" fontId="8" fillId="0" borderId="0" xfId="50" applyFont="1" applyFill="1" applyBorder="1"/>
    <xf numFmtId="0" fontId="8" fillId="0" borderId="0" xfId="50" applyFont="1" applyFill="1" applyAlignment="1"/>
    <xf numFmtId="0" fontId="18" fillId="0" borderId="0" xfId="50" applyFont="1" applyFill="1" applyBorder="1" applyProtection="1"/>
    <xf numFmtId="0" fontId="21" fillId="0" borderId="0" xfId="50" applyFont="1" applyFill="1" applyBorder="1" applyAlignment="1" applyProtection="1">
      <alignment horizontal="left"/>
    </xf>
    <xf numFmtId="0" fontId="8" fillId="0" borderId="0" xfId="50" applyFont="1" applyFill="1" applyAlignment="1">
      <alignment horizontal="center"/>
    </xf>
    <xf numFmtId="0" fontId="8" fillId="0" borderId="0" xfId="52" applyFont="1" applyFill="1" applyAlignment="1" applyProtection="1">
      <alignment vertical="top"/>
    </xf>
    <xf numFmtId="0" fontId="25" fillId="0" borderId="0" xfId="50" applyFont="1" applyFill="1" applyBorder="1" applyAlignment="1" applyProtection="1">
      <alignment vertical="top"/>
    </xf>
    <xf numFmtId="0" fontId="21" fillId="0" borderId="0" xfId="0" applyFont="1" applyFill="1" applyBorder="1"/>
    <xf numFmtId="0" fontId="8" fillId="0" borderId="0" xfId="0" applyFont="1" applyFill="1" applyBorder="1" applyAlignment="1"/>
    <xf numFmtId="0" fontId="18" fillId="0" borderId="0" xfId="0" applyFont="1" applyFill="1" applyBorder="1" applyProtection="1"/>
    <xf numFmtId="43" fontId="8" fillId="0" borderId="3" xfId="1" applyFont="1" applyFill="1" applyBorder="1" applyProtection="1">
      <protection locked="0"/>
    </xf>
    <xf numFmtId="49" fontId="8" fillId="0" borderId="1" xfId="0" applyNumberFormat="1" applyFont="1" applyFill="1" applyBorder="1" applyAlignment="1">
      <alignment horizontal="right"/>
    </xf>
    <xf numFmtId="49" fontId="8" fillId="0" borderId="1" xfId="0" quotePrefix="1" applyNumberFormat="1" applyFont="1" applyFill="1" applyBorder="1" applyAlignment="1">
      <alignment horizontal="right"/>
    </xf>
    <xf numFmtId="0" fontId="8" fillId="0" borderId="0" xfId="0" applyFont="1" applyFill="1" applyAlignment="1">
      <alignment horizontal="left" wrapText="1" indent="2"/>
    </xf>
    <xf numFmtId="0" fontId="8" fillId="0" borderId="0" xfId="0" applyFont="1" applyBorder="1" applyAlignment="1">
      <alignment horizontal="left" wrapText="1"/>
    </xf>
    <xf numFmtId="0" fontId="21" fillId="0" borderId="0" xfId="0" applyFont="1" applyBorder="1" applyAlignment="1">
      <alignment horizontal="left" wrapText="1"/>
    </xf>
    <xf numFmtId="0" fontId="21" fillId="0" borderId="0" xfId="0" applyFont="1" applyBorder="1" applyProtection="1"/>
    <xf numFmtId="0" fontId="8" fillId="0" borderId="0" xfId="0" applyFont="1" applyBorder="1" applyProtection="1"/>
    <xf numFmtId="0" fontId="21" fillId="0" borderId="0" xfId="0" applyFont="1" applyBorder="1" applyProtection="1">
      <protection locked="0"/>
    </xf>
    <xf numFmtId="43" fontId="21" fillId="0" borderId="0" xfId="1" applyFont="1" applyBorder="1" applyProtection="1">
      <protection locked="0"/>
    </xf>
    <xf numFmtId="0" fontId="12" fillId="0" borderId="0" xfId="0" applyFont="1" applyBorder="1" applyAlignment="1" applyProtection="1">
      <alignment horizontal="right"/>
    </xf>
    <xf numFmtId="0" fontId="21" fillId="0" borderId="0" xfId="0" applyFont="1" applyFill="1" applyBorder="1" applyProtection="1">
      <protection locked="0"/>
    </xf>
    <xf numFmtId="0" fontId="12" fillId="0" borderId="0" xfId="0" applyFont="1" applyBorder="1" applyAlignment="1" applyProtection="1">
      <alignment horizontal="right" vertical="center"/>
    </xf>
    <xf numFmtId="0" fontId="18" fillId="0" borderId="0" xfId="0" applyFont="1" applyBorder="1" applyProtection="1">
      <protection locked="0"/>
    </xf>
    <xf numFmtId="43" fontId="18" fillId="0" borderId="0" xfId="1" applyFont="1" applyBorder="1" applyProtection="1">
      <protection locked="0"/>
    </xf>
    <xf numFmtId="43" fontId="8" fillId="0" borderId="0" xfId="1" applyFont="1"/>
    <xf numFmtId="0" fontId="18" fillId="0" borderId="0" xfId="0" applyFont="1" applyFill="1" applyBorder="1" applyProtection="1">
      <protection locked="0"/>
    </xf>
    <xf numFmtId="0" fontId="21" fillId="0" borderId="0" xfId="53" applyFont="1">
      <protection locked="0"/>
    </xf>
    <xf numFmtId="0" fontId="21" fillId="0" borderId="1" xfId="53" applyFont="1" applyBorder="1">
      <protection locked="0"/>
    </xf>
    <xf numFmtId="0" fontId="21" fillId="0" borderId="0" xfId="53" applyFont="1" applyBorder="1">
      <protection locked="0"/>
    </xf>
    <xf numFmtId="0" fontId="21" fillId="0" borderId="0" xfId="53" applyFont="1" applyBorder="1" applyAlignment="1">
      <protection locked="0"/>
    </xf>
    <xf numFmtId="0" fontId="10" fillId="0" borderId="0" xfId="51" applyFont="1" applyFill="1" applyBorder="1">
      <protection locked="0"/>
    </xf>
    <xf numFmtId="0" fontId="8" fillId="0" borderId="0" xfId="51" applyFont="1" applyAlignment="1">
      <alignment horizontal="center"/>
      <protection locked="0"/>
    </xf>
    <xf numFmtId="0" fontId="8" fillId="0" borderId="6" xfId="51" applyFont="1" applyBorder="1">
      <protection locked="0"/>
    </xf>
    <xf numFmtId="0" fontId="8" fillId="0" borderId="1" xfId="51" applyFont="1" applyBorder="1">
      <protection locked="0"/>
    </xf>
    <xf numFmtId="0" fontId="8" fillId="0" borderId="14" xfId="51" applyFont="1" applyBorder="1">
      <protection locked="0"/>
    </xf>
    <xf numFmtId="0" fontId="8" fillId="0" borderId="16" xfId="51" applyFont="1" applyBorder="1">
      <protection locked="0"/>
    </xf>
    <xf numFmtId="0" fontId="8" fillId="0" borderId="0" xfId="51" applyFont="1" applyBorder="1">
      <protection locked="0"/>
    </xf>
    <xf numFmtId="0" fontId="8" fillId="0" borderId="0" xfId="51" applyFont="1" applyBorder="1" applyAlignment="1">
      <alignment horizontal="center"/>
      <protection locked="0"/>
    </xf>
    <xf numFmtId="0" fontId="8" fillId="0" borderId="0" xfId="51" applyFont="1" applyBorder="1" applyAlignment="1">
      <alignment horizontal="left"/>
      <protection locked="0"/>
    </xf>
    <xf numFmtId="0" fontId="8" fillId="0" borderId="0" xfId="51" applyFont="1" applyBorder="1" applyAlignment="1">
      <alignment horizontal="center" wrapText="1"/>
      <protection locked="0"/>
    </xf>
    <xf numFmtId="0" fontId="21" fillId="0" borderId="0" xfId="53" applyFont="1" applyFill="1">
      <protection locked="0"/>
    </xf>
    <xf numFmtId="0" fontId="21" fillId="0" borderId="1" xfId="53" applyFont="1" applyFill="1" applyBorder="1">
      <protection locked="0"/>
    </xf>
    <xf numFmtId="0" fontId="21" fillId="0" borderId="0" xfId="53" applyFont="1" applyFill="1" applyBorder="1">
      <protection locked="0"/>
    </xf>
    <xf numFmtId="0" fontId="8" fillId="0" borderId="0" xfId="53" applyFont="1" applyFill="1" applyAlignment="1">
      <protection locked="0"/>
    </xf>
    <xf numFmtId="0" fontId="8" fillId="0" borderId="0" xfId="53" applyFont="1" applyFill="1" applyAlignment="1">
      <alignment horizontal="right"/>
      <protection locked="0"/>
    </xf>
    <xf numFmtId="0" fontId="8" fillId="0" borderId="14" xfId="53" applyFont="1" applyFill="1" applyBorder="1" applyAlignment="1" applyProtection="1">
      <alignment wrapText="1"/>
      <protection locked="0"/>
    </xf>
    <xf numFmtId="39" fontId="8" fillId="0" borderId="3" xfId="53" applyNumberFormat="1" applyFont="1" applyFill="1" applyBorder="1" applyProtection="1">
      <protection locked="0"/>
    </xf>
    <xf numFmtId="0" fontId="8" fillId="0" borderId="0" xfId="53" applyFont="1" applyFill="1" applyBorder="1" applyProtection="1">
      <protection locked="0"/>
    </xf>
    <xf numFmtId="0" fontId="8" fillId="0" borderId="0" xfId="53" applyFont="1" applyFill="1" applyBorder="1" applyAlignment="1" applyProtection="1">
      <alignment wrapText="1"/>
      <protection locked="0"/>
    </xf>
    <xf numFmtId="0" fontId="8" fillId="0" borderId="0" xfId="53" applyFont="1" applyFill="1" applyBorder="1" applyAlignment="1" applyProtection="1">
      <alignment horizontal="center"/>
      <protection locked="0"/>
    </xf>
    <xf numFmtId="0" fontId="21" fillId="0" borderId="0" xfId="53" applyFont="1" applyFill="1" applyAlignment="1">
      <alignment horizontal="right"/>
      <protection locked="0"/>
    </xf>
    <xf numFmtId="0" fontId="21" fillId="0" borderId="0" xfId="53" applyFont="1" applyFill="1" applyAlignment="1">
      <alignment vertical="top"/>
      <protection locked="0"/>
    </xf>
    <xf numFmtId="39" fontId="8" fillId="0" borderId="10" xfId="53" applyNumberFormat="1" applyFont="1" applyFill="1" applyBorder="1" applyProtection="1">
      <protection locked="0"/>
    </xf>
    <xf numFmtId="0" fontId="8" fillId="0" borderId="0" xfId="53" applyFont="1" applyFill="1" applyBorder="1" applyAlignment="1" applyProtection="1">
      <alignment horizontal="left" vertical="top" wrapText="1"/>
      <protection locked="0"/>
    </xf>
    <xf numFmtId="164" fontId="8" fillId="0" borderId="0" xfId="53" applyNumberFormat="1" applyFont="1" applyFill="1" applyBorder="1">
      <protection locked="0"/>
    </xf>
    <xf numFmtId="0" fontId="8" fillId="0" borderId="0" xfId="53" applyFont="1" applyFill="1" applyBorder="1" applyAlignment="1">
      <protection locked="0"/>
    </xf>
    <xf numFmtId="0" fontId="13" fillId="0" borderId="0" xfId="0" applyFont="1" applyFill="1" applyBorder="1" applyAlignment="1">
      <alignment vertical="top" wrapText="1"/>
    </xf>
    <xf numFmtId="0" fontId="21" fillId="0" borderId="0" xfId="0" applyFont="1" applyFill="1" applyBorder="1" applyAlignment="1">
      <alignment vertical="top" wrapText="1"/>
    </xf>
    <xf numFmtId="0" fontId="8" fillId="0" borderId="0" xfId="0" applyFont="1" applyFill="1" applyBorder="1" applyAlignment="1" applyProtection="1">
      <alignment vertical="top" wrapText="1"/>
      <protection locked="0"/>
    </xf>
    <xf numFmtId="0" fontId="8" fillId="0" borderId="0" xfId="0" applyFont="1" applyFill="1" applyBorder="1" applyAlignment="1">
      <alignment vertical="top"/>
    </xf>
    <xf numFmtId="0" fontId="25" fillId="0" borderId="3" xfId="50" applyFont="1" applyFill="1" applyBorder="1" applyAlignment="1">
      <alignment horizontal="center" vertical="top"/>
    </xf>
    <xf numFmtId="0" fontId="12" fillId="0" borderId="0" xfId="29" applyFont="1" applyFill="1" applyAlignment="1">
      <alignment vertical="top"/>
    </xf>
    <xf numFmtId="0" fontId="13" fillId="0" borderId="0" xfId="29" applyFont="1" applyFill="1" applyAlignment="1">
      <alignment vertical="top"/>
    </xf>
    <xf numFmtId="0" fontId="21" fillId="0" borderId="0" xfId="29" applyFont="1" applyFill="1" applyAlignment="1">
      <alignment horizontal="centerContinuous" vertical="top"/>
    </xf>
    <xf numFmtId="0" fontId="13" fillId="0" borderId="0" xfId="29" applyFont="1" applyFill="1" applyAlignment="1">
      <alignment horizontal="centerContinuous" vertical="top"/>
    </xf>
    <xf numFmtId="0" fontId="10" fillId="0" borderId="0" xfId="29" applyFont="1" applyFill="1"/>
    <xf numFmtId="0" fontId="21" fillId="0" borderId="0" xfId="29" applyFont="1" applyFill="1" applyAlignment="1">
      <alignment vertical="top"/>
    </xf>
    <xf numFmtId="0" fontId="8" fillId="0" borderId="0" xfId="29" applyFont="1" applyFill="1" applyAlignment="1"/>
    <xf numFmtId="0" fontId="26" fillId="0" borderId="0" xfId="29" applyFont="1" applyFill="1" applyAlignment="1">
      <alignment vertical="top"/>
    </xf>
    <xf numFmtId="0" fontId="8" fillId="0" borderId="0" xfId="29" applyFont="1" applyFill="1" applyAlignment="1">
      <alignment vertical="top"/>
    </xf>
    <xf numFmtId="0" fontId="13" fillId="0" borderId="0" xfId="29" applyFont="1" applyFill="1" applyBorder="1" applyAlignment="1">
      <alignment vertical="top"/>
    </xf>
    <xf numFmtId="165" fontId="23" fillId="0" borderId="3" xfId="29" applyNumberFormat="1" applyFont="1" applyFill="1" applyBorder="1" applyAlignment="1">
      <alignment horizontal="center" vertical="top" wrapText="1"/>
    </xf>
    <xf numFmtId="165" fontId="23" fillId="0" borderId="2" xfId="29" applyNumberFormat="1" applyFont="1" applyFill="1" applyBorder="1" applyAlignment="1">
      <alignment horizontal="center" vertical="top" wrapText="1"/>
    </xf>
    <xf numFmtId="0" fontId="25" fillId="0" borderId="2" xfId="29" applyFont="1" applyFill="1" applyBorder="1" applyAlignment="1">
      <alignment horizontal="center" wrapText="1"/>
    </xf>
    <xf numFmtId="0" fontId="25" fillId="0" borderId="3" xfId="29" applyFont="1" applyFill="1" applyBorder="1" applyAlignment="1">
      <alignment horizontal="center" wrapText="1"/>
    </xf>
    <xf numFmtId="0" fontId="25" fillId="0" borderId="5" xfId="29" applyFont="1" applyFill="1" applyBorder="1" applyAlignment="1">
      <alignment horizontal="center" wrapText="1"/>
    </xf>
    <xf numFmtId="0" fontId="25" fillId="0" borderId="8" xfId="29" applyFont="1" applyFill="1" applyBorder="1" applyAlignment="1">
      <alignment horizontal="center" wrapText="1"/>
    </xf>
    <xf numFmtId="0" fontId="8" fillId="0" borderId="2" xfId="29" applyFont="1" applyFill="1" applyBorder="1" applyAlignment="1" applyProtection="1">
      <alignment horizontal="left" wrapText="1"/>
      <protection locked="0"/>
    </xf>
    <xf numFmtId="166" fontId="8" fillId="0" borderId="2" xfId="29" applyNumberFormat="1" applyFont="1" applyFill="1" applyBorder="1" applyAlignment="1" applyProtection="1">
      <alignment vertical="top" wrapText="1"/>
      <protection locked="0"/>
    </xf>
    <xf numFmtId="43" fontId="8" fillId="0" borderId="14" xfId="3" applyFont="1" applyFill="1" applyBorder="1" applyAlignment="1" applyProtection="1">
      <alignment vertical="top" wrapText="1"/>
      <protection locked="0"/>
    </xf>
    <xf numFmtId="43" fontId="8" fillId="2" borderId="3" xfId="29" applyNumberFormat="1" applyFont="1" applyFill="1" applyBorder="1" applyAlignment="1" applyProtection="1">
      <alignment horizontal="center"/>
    </xf>
    <xf numFmtId="0" fontId="13" fillId="0" borderId="11" xfId="29" applyFont="1" applyFill="1" applyBorder="1" applyAlignment="1">
      <alignment vertical="top" wrapText="1"/>
    </xf>
    <xf numFmtId="0" fontId="13" fillId="0" borderId="0" xfId="29" applyFont="1" applyFill="1" applyBorder="1" applyAlignment="1">
      <alignment vertical="top" wrapText="1"/>
    </xf>
    <xf numFmtId="0" fontId="8" fillId="0" borderId="3" xfId="29" applyFont="1" applyFill="1" applyBorder="1" applyAlignment="1" applyProtection="1">
      <alignment horizontal="left" wrapText="1"/>
      <protection locked="0"/>
    </xf>
    <xf numFmtId="0" fontId="8" fillId="0" borderId="0" xfId="29" applyFont="1" applyFill="1" applyBorder="1"/>
    <xf numFmtId="0" fontId="21" fillId="0" borderId="0" xfId="29" applyFont="1" applyFill="1" applyAlignment="1">
      <alignment vertical="top" wrapText="1"/>
    </xf>
    <xf numFmtId="0" fontId="8" fillId="0" borderId="0" xfId="29" applyFont="1" applyFill="1" applyBorder="1" applyAlignment="1"/>
    <xf numFmtId="0" fontId="10" fillId="0" borderId="6" xfId="0" applyFont="1" applyFill="1" applyBorder="1" applyAlignment="1">
      <alignment horizontal="center" wrapText="1"/>
    </xf>
    <xf numFmtId="0" fontId="8" fillId="0" borderId="10" xfId="0" applyFont="1" applyFill="1" applyBorder="1" applyProtection="1">
      <protection locked="0"/>
    </xf>
    <xf numFmtId="43" fontId="8" fillId="2" borderId="3" xfId="1" applyFont="1" applyFill="1" applyBorder="1" applyProtection="1">
      <protection locked="0"/>
    </xf>
    <xf numFmtId="43" fontId="8" fillId="0" borderId="3" xfId="29" applyNumberFormat="1" applyFont="1" applyFill="1" applyBorder="1" applyAlignment="1" applyProtection="1">
      <alignment vertical="top" wrapText="1"/>
      <protection locked="0"/>
    </xf>
    <xf numFmtId="43" fontId="13" fillId="0" borderId="0" xfId="29" applyNumberFormat="1" applyFont="1" applyFill="1" applyAlignment="1">
      <alignment vertical="top" wrapText="1"/>
    </xf>
    <xf numFmtId="43" fontId="13" fillId="0" borderId="11" xfId="29" applyNumberFormat="1" applyFont="1" applyFill="1" applyBorder="1" applyAlignment="1">
      <alignment vertical="top" wrapText="1"/>
    </xf>
    <xf numFmtId="43" fontId="13" fillId="0" borderId="0" xfId="29" applyNumberFormat="1" applyFont="1" applyFill="1" applyBorder="1" applyAlignment="1">
      <alignment vertical="top" wrapText="1"/>
    </xf>
    <xf numFmtId="43" fontId="8" fillId="0" borderId="14" xfId="3" applyNumberFormat="1" applyFont="1" applyFill="1" applyBorder="1" applyAlignment="1" applyProtection="1">
      <alignment vertical="top" wrapText="1"/>
      <protection locked="0"/>
    </xf>
    <xf numFmtId="43" fontId="8" fillId="2" borderId="14" xfId="3" applyNumberFormat="1" applyFont="1" applyFill="1" applyBorder="1" applyAlignment="1" applyProtection="1">
      <alignment vertical="top" wrapText="1"/>
      <protection locked="0"/>
    </xf>
    <xf numFmtId="43" fontId="8" fillId="0" borderId="14" xfId="3" applyNumberFormat="1" applyFont="1" applyFill="1" applyBorder="1"/>
    <xf numFmtId="43" fontId="8" fillId="0" borderId="3" xfId="29" applyNumberFormat="1" applyFont="1" applyFill="1" applyBorder="1" applyAlignment="1" applyProtection="1">
      <alignment horizontal="center"/>
    </xf>
    <xf numFmtId="43" fontId="8" fillId="0" borderId="0" xfId="29" applyNumberFormat="1" applyFont="1" applyFill="1"/>
    <xf numFmtId="43" fontId="21" fillId="0" borderId="0" xfId="3" applyNumberFormat="1" applyFont="1" applyFill="1" applyBorder="1" applyProtection="1"/>
    <xf numFmtId="14" fontId="8" fillId="0" borderId="3" xfId="29" applyNumberFormat="1" applyFont="1" applyFill="1" applyBorder="1" applyAlignment="1" applyProtection="1">
      <alignment vertical="top" wrapText="1"/>
      <protection locked="0"/>
    </xf>
    <xf numFmtId="0" fontId="10" fillId="0" borderId="0" xfId="51" applyFont="1" applyBorder="1" applyAlignment="1">
      <alignment horizontal="center"/>
      <protection locked="0"/>
    </xf>
    <xf numFmtId="0" fontId="10" fillId="0" borderId="0" xfId="50" applyFont="1" applyFill="1" applyAlignment="1">
      <alignment vertical="top" wrapText="1"/>
    </xf>
    <xf numFmtId="0" fontId="31" fillId="0" borderId="0" xfId="0" applyFont="1" applyBorder="1" applyProtection="1"/>
    <xf numFmtId="0" fontId="31" fillId="0" borderId="0" xfId="0" applyFont="1" applyBorder="1" applyProtection="1">
      <protection locked="0"/>
    </xf>
    <xf numFmtId="0" fontId="45" fillId="0" borderId="0" xfId="0" applyFont="1" applyBorder="1" applyAlignment="1" applyProtection="1">
      <alignment horizontal="center"/>
      <protection locked="0"/>
    </xf>
    <xf numFmtId="0" fontId="33" fillId="0" borderId="0" xfId="0" applyFont="1" applyAlignment="1">
      <alignment horizontal="center"/>
    </xf>
    <xf numFmtId="43" fontId="8" fillId="0" borderId="5" xfId="5" applyFont="1" applyFill="1" applyBorder="1" applyProtection="1">
      <protection locked="0"/>
    </xf>
    <xf numFmtId="43" fontId="8" fillId="0" borderId="3" xfId="5" applyFont="1" applyFill="1" applyBorder="1" applyProtection="1">
      <protection locked="0"/>
    </xf>
    <xf numFmtId="43" fontId="8" fillId="0" borderId="13" xfId="5" applyFont="1" applyFill="1" applyBorder="1" applyProtection="1">
      <protection locked="0"/>
    </xf>
    <xf numFmtId="43" fontId="8" fillId="0" borderId="2" xfId="5" applyFont="1" applyFill="1" applyBorder="1" applyProtection="1">
      <protection locked="0"/>
    </xf>
    <xf numFmtId="0" fontId="34" fillId="0" borderId="0" xfId="0" applyFont="1" applyBorder="1" applyProtection="1"/>
    <xf numFmtId="44" fontId="35" fillId="0" borderId="0" xfId="10" applyFont="1" applyBorder="1" applyProtection="1"/>
    <xf numFmtId="0" fontId="46" fillId="0" borderId="0" xfId="0" applyFont="1" applyAlignment="1">
      <alignment horizontal="right"/>
    </xf>
    <xf numFmtId="0" fontId="34" fillId="0" borderId="0" xfId="0" applyFont="1" applyBorder="1" applyProtection="1">
      <protection locked="0"/>
    </xf>
    <xf numFmtId="43" fontId="8" fillId="0" borderId="0" xfId="5" applyFont="1"/>
    <xf numFmtId="0" fontId="31" fillId="0" borderId="0" xfId="0" applyFont="1" applyBorder="1" applyAlignment="1" applyProtection="1">
      <alignment vertical="top"/>
    </xf>
    <xf numFmtId="0" fontId="47" fillId="0" borderId="0" xfId="0" applyFont="1" applyAlignment="1" applyProtection="1">
      <alignment vertical="top"/>
    </xf>
    <xf numFmtId="43" fontId="8" fillId="0" borderId="4" xfId="5" applyFont="1" applyFill="1" applyBorder="1" applyProtection="1">
      <protection locked="0"/>
    </xf>
    <xf numFmtId="0" fontId="17" fillId="0" borderId="0" xfId="0" applyFont="1"/>
    <xf numFmtId="0" fontId="45" fillId="0" borderId="0" xfId="0" applyFont="1" applyBorder="1" applyAlignment="1" applyProtection="1">
      <alignment vertical="top"/>
      <protection locked="0"/>
    </xf>
    <xf numFmtId="0" fontId="31" fillId="0" borderId="0" xfId="0" applyFont="1" applyBorder="1" applyAlignment="1" applyProtection="1">
      <alignment horizontal="center"/>
      <protection locked="0"/>
    </xf>
    <xf numFmtId="0" fontId="36" fillId="0" borderId="0" xfId="0" applyFont="1" applyBorder="1" applyAlignment="1" applyProtection="1">
      <alignment vertical="top"/>
      <protection locked="0"/>
    </xf>
    <xf numFmtId="43" fontId="10" fillId="0" borderId="0" xfId="0" applyNumberFormat="1" applyFont="1"/>
    <xf numFmtId="43" fontId="27" fillId="2" borderId="0" xfId="53" applyNumberFormat="1" applyFont="1" applyFill="1" applyBorder="1">
      <protection locked="0"/>
    </xf>
    <xf numFmtId="0" fontId="8" fillId="0" borderId="0" xfId="53" applyFont="1" applyAlignment="1">
      <alignment horizontal="left"/>
      <protection locked="0"/>
    </xf>
    <xf numFmtId="0" fontId="8" fillId="0" borderId="0" xfId="53" applyFont="1" applyFill="1" applyAlignment="1">
      <alignment horizontal="right" vertical="top"/>
      <protection locked="0"/>
    </xf>
    <xf numFmtId="0" fontId="0" fillId="0" borderId="0" xfId="0" applyAlignment="1"/>
    <xf numFmtId="0" fontId="10" fillId="0" borderId="1" xfId="0" applyFont="1" applyFill="1" applyBorder="1" applyAlignment="1">
      <alignment horizontal="center" wrapText="1"/>
    </xf>
    <xf numFmtId="0" fontId="13" fillId="0" borderId="0" xfId="0" applyFont="1" applyFill="1" applyAlignment="1">
      <alignment horizontal="right"/>
    </xf>
    <xf numFmtId="0" fontId="45" fillId="0" borderId="0" xfId="0" applyFont="1" applyBorder="1" applyAlignment="1" applyProtection="1">
      <alignment horizontal="center"/>
      <protection locked="0"/>
    </xf>
    <xf numFmtId="0" fontId="21" fillId="0" borderId="2" xfId="50" applyNumberFormat="1" applyFont="1" applyFill="1" applyBorder="1" applyAlignment="1">
      <alignment horizontal="center"/>
    </xf>
    <xf numFmtId="0" fontId="21" fillId="0" borderId="4" xfId="50" applyNumberFormat="1" applyFont="1" applyFill="1" applyBorder="1" applyAlignment="1">
      <alignment horizontal="center"/>
    </xf>
    <xf numFmtId="49" fontId="8" fillId="0" borderId="14" xfId="0" applyNumberFormat="1" applyFont="1" applyFill="1" applyBorder="1" applyAlignment="1" applyProtection="1">
      <alignment horizontal="left"/>
      <protection locked="0"/>
    </xf>
    <xf numFmtId="0" fontId="10" fillId="0" borderId="0" xfId="53" quotePrefix="1" applyFont="1" applyFill="1" applyAlignment="1">
      <alignment horizontal="left" wrapText="1"/>
      <protection locked="0"/>
    </xf>
    <xf numFmtId="0" fontId="13" fillId="0" borderId="0" xfId="0" applyFont="1" applyFill="1" applyBorder="1" applyAlignment="1" applyProtection="1">
      <alignment horizontal="left"/>
      <protection locked="0"/>
    </xf>
    <xf numFmtId="0" fontId="13" fillId="0" borderId="0" xfId="0" quotePrefix="1" applyFont="1" applyFill="1" applyBorder="1" applyAlignment="1" applyProtection="1">
      <alignment horizontal="left"/>
      <protection locked="0"/>
    </xf>
    <xf numFmtId="0" fontId="10" fillId="0" borderId="7" xfId="53" applyFont="1" applyFill="1" applyBorder="1" applyAlignment="1">
      <alignment horizontal="center" wrapText="1"/>
      <protection locked="0"/>
    </xf>
    <xf numFmtId="0" fontId="10" fillId="0" borderId="0" xfId="53" applyFont="1" applyBorder="1" applyAlignment="1">
      <alignment horizontal="center"/>
      <protection locked="0"/>
    </xf>
    <xf numFmtId="0" fontId="10" fillId="0" borderId="9" xfId="53" applyFont="1" applyFill="1" applyBorder="1" applyAlignment="1">
      <alignment horizontal="center" wrapText="1"/>
      <protection locked="0"/>
    </xf>
    <xf numFmtId="0" fontId="10" fillId="0" borderId="12" xfId="53" applyFont="1" applyFill="1" applyBorder="1" applyAlignment="1">
      <alignment horizontal="center" wrapText="1"/>
      <protection locked="0"/>
    </xf>
    <xf numFmtId="0" fontId="10" fillId="0" borderId="3" xfId="53" applyFont="1" applyFill="1" applyBorder="1" applyAlignment="1">
      <alignment horizontal="center" wrapText="1"/>
      <protection locked="0"/>
    </xf>
    <xf numFmtId="0" fontId="10" fillId="0" borderId="0" xfId="53" applyFont="1" applyAlignment="1">
      <alignment horizontal="center" wrapText="1"/>
      <protection locked="0"/>
    </xf>
    <xf numFmtId="0" fontId="10" fillId="0" borderId="0" xfId="53" applyFont="1" applyFill="1" applyAlignment="1">
      <alignment horizontal="left" wrapText="1"/>
      <protection locked="0"/>
    </xf>
    <xf numFmtId="0" fontId="8" fillId="0" borderId="0" xfId="53" applyFont="1" applyFill="1" applyAlignment="1">
      <alignment horizontal="left"/>
      <protection locked="0"/>
    </xf>
    <xf numFmtId="2" fontId="0" fillId="0" borderId="0" xfId="0" applyNumberFormat="1" applyFill="1" applyBorder="1"/>
    <xf numFmtId="0" fontId="52" fillId="0" borderId="0" xfId="0" applyFont="1" applyBorder="1" applyAlignment="1" applyProtection="1">
      <alignment horizontal="center" vertical="center"/>
    </xf>
    <xf numFmtId="42" fontId="49" fillId="0" borderId="0" xfId="10" applyNumberFormat="1" applyFont="1" applyBorder="1" applyProtection="1">
      <protection locked="0"/>
    </xf>
    <xf numFmtId="0" fontId="48" fillId="0" borderId="0" xfId="0" applyFont="1" applyBorder="1" applyAlignment="1" applyProtection="1">
      <alignment horizontal="center"/>
      <protection locked="0"/>
    </xf>
    <xf numFmtId="0" fontId="37" fillId="0" borderId="0" xfId="0" applyFont="1" applyBorder="1" applyProtection="1">
      <protection locked="0"/>
    </xf>
    <xf numFmtId="44" fontId="37" fillId="0" borderId="0" xfId="0" applyNumberFormat="1" applyFont="1" applyBorder="1" applyProtection="1">
      <protection locked="0"/>
    </xf>
    <xf numFmtId="44" fontId="49" fillId="0" borderId="0" xfId="0" applyNumberFormat="1" applyFont="1" applyBorder="1" applyProtection="1">
      <protection locked="0"/>
    </xf>
    <xf numFmtId="0" fontId="50" fillId="0" borderId="0" xfId="0" applyFont="1" applyBorder="1" applyProtection="1">
      <protection locked="0"/>
    </xf>
    <xf numFmtId="0" fontId="10" fillId="0" borderId="3" xfId="0" applyFont="1" applyBorder="1" applyAlignment="1" applyProtection="1">
      <alignment horizontal="center" wrapText="1"/>
    </xf>
    <xf numFmtId="2" fontId="8" fillId="0" borderId="0" xfId="0" applyNumberFormat="1" applyFont="1" applyFill="1" applyBorder="1"/>
    <xf numFmtId="0" fontId="8" fillId="0" borderId="0" xfId="53" applyAlignment="1">
      <alignment wrapText="1"/>
      <protection locked="0"/>
    </xf>
    <xf numFmtId="43" fontId="8" fillId="2" borderId="3" xfId="5" applyFont="1" applyFill="1" applyBorder="1" applyProtection="1"/>
    <xf numFmtId="0" fontId="43" fillId="0" borderId="0" xfId="0" applyFont="1" applyFill="1"/>
    <xf numFmtId="0" fontId="45" fillId="0" borderId="0" xfId="0" applyFont="1" applyFill="1"/>
    <xf numFmtId="0" fontId="10" fillId="0" borderId="0" xfId="51" applyFont="1" applyFill="1" applyAlignment="1">
      <alignment horizontal="left" vertical="top"/>
      <protection locked="0"/>
    </xf>
    <xf numFmtId="0" fontId="0" fillId="0" borderId="0" xfId="0" applyProtection="1">
      <protection locked="0"/>
    </xf>
    <xf numFmtId="0" fontId="8" fillId="0" borderId="0" xfId="0" quotePrefix="1" applyFont="1" applyFill="1" applyAlignment="1"/>
    <xf numFmtId="0" fontId="13" fillId="0" borderId="0" xfId="53" applyFont="1" applyFill="1" applyAlignment="1">
      <alignment horizontal="right" vertical="top"/>
      <protection locked="0"/>
    </xf>
    <xf numFmtId="0" fontId="44" fillId="0" borderId="0" xfId="31" applyFont="1" applyFill="1" applyAlignment="1" applyProtection="1">
      <alignment horizontal="right"/>
      <protection locked="0"/>
    </xf>
    <xf numFmtId="0" fontId="8" fillId="0" borderId="0" xfId="34" applyFont="1" applyFill="1"/>
    <xf numFmtId="0" fontId="12" fillId="0" borderId="0" xfId="29" applyFont="1" applyFill="1" applyBorder="1" applyProtection="1"/>
    <xf numFmtId="0" fontId="18" fillId="0" borderId="0" xfId="29" applyFont="1" applyFill="1" applyBorder="1" applyProtection="1"/>
    <xf numFmtId="0" fontId="13" fillId="0" borderId="0" xfId="29" applyFont="1" applyFill="1" applyBorder="1" applyProtection="1"/>
    <xf numFmtId="0" fontId="21" fillId="0" borderId="0" xfId="29" applyFont="1" applyFill="1" applyBorder="1" applyProtection="1"/>
    <xf numFmtId="0" fontId="21" fillId="0" borderId="0" xfId="29" applyFont="1" applyFill="1" applyProtection="1">
      <protection locked="0"/>
    </xf>
    <xf numFmtId="0" fontId="13" fillId="0" borderId="0" xfId="29" applyFont="1" applyFill="1" applyBorder="1" applyProtection="1">
      <protection locked="0"/>
    </xf>
    <xf numFmtId="0" fontId="21" fillId="0" borderId="0" xfId="29" applyFont="1" applyFill="1" applyBorder="1" applyAlignment="1" applyProtection="1"/>
    <xf numFmtId="43" fontId="8" fillId="0" borderId="3" xfId="1" applyFont="1" applyFill="1" applyBorder="1" applyProtection="1">
      <protection locked="0"/>
    </xf>
    <xf numFmtId="0" fontId="21" fillId="0" borderId="0" xfId="29" applyFont="1" applyFill="1" applyBorder="1" applyProtection="1">
      <protection locked="0"/>
    </xf>
    <xf numFmtId="0" fontId="21" fillId="0" borderId="0" xfId="34" applyFont="1" applyFill="1" applyBorder="1" applyProtection="1"/>
    <xf numFmtId="0" fontId="8" fillId="0" borderId="0" xfId="29" applyFont="1" applyFill="1"/>
    <xf numFmtId="0" fontId="8" fillId="0" borderId="0" xfId="29" applyFont="1" applyFill="1" applyBorder="1" applyAlignment="1">
      <alignment horizontal="centerContinuous"/>
    </xf>
    <xf numFmtId="0" fontId="8" fillId="0" borderId="0" xfId="29" applyFont="1" applyFill="1" applyBorder="1"/>
    <xf numFmtId="0" fontId="21" fillId="0" borderId="0" xfId="29" applyFont="1" applyFill="1" applyAlignment="1">
      <alignment vertical="top" wrapText="1"/>
    </xf>
    <xf numFmtId="0" fontId="13" fillId="0" borderId="0" xfId="29" applyFont="1" applyFill="1" applyBorder="1" applyAlignment="1" applyProtection="1">
      <alignment horizontal="right" vertical="top"/>
    </xf>
    <xf numFmtId="0" fontId="12" fillId="0" borderId="11" xfId="29" applyFont="1" applyFill="1" applyBorder="1" applyProtection="1"/>
    <xf numFmtId="0" fontId="18" fillId="0" borderId="11" xfId="29" applyFont="1" applyFill="1" applyBorder="1" applyProtection="1"/>
    <xf numFmtId="0" fontId="13" fillId="0" borderId="0" xfId="34" applyFont="1" applyFill="1" applyBorder="1" applyAlignment="1" applyProtection="1">
      <alignment horizontal="right"/>
    </xf>
    <xf numFmtId="0" fontId="8" fillId="0" borderId="11" xfId="29" applyFont="1" applyFill="1" applyBorder="1" applyAlignment="1">
      <alignment horizontal="centerContinuous"/>
    </xf>
    <xf numFmtId="0" fontId="8" fillId="0" borderId="13" xfId="29" applyFont="1" applyFill="1" applyBorder="1"/>
    <xf numFmtId="0" fontId="12" fillId="0" borderId="0" xfId="29" applyFont="1" applyFill="1" applyBorder="1" applyAlignment="1">
      <alignment vertical="top"/>
    </xf>
    <xf numFmtId="0" fontId="8" fillId="0" borderId="12" xfId="29" applyFont="1" applyFill="1" applyBorder="1"/>
    <xf numFmtId="0" fontId="21" fillId="0" borderId="0" xfId="29" applyFont="1" applyFill="1" applyBorder="1" applyAlignment="1">
      <alignment horizontal="centerContinuous" vertical="top"/>
    </xf>
    <xf numFmtId="0" fontId="13" fillId="0" borderId="0" xfId="29" applyFont="1" applyFill="1" applyBorder="1" applyAlignment="1">
      <alignment horizontal="centerContinuous" vertical="top"/>
    </xf>
    <xf numFmtId="0" fontId="8" fillId="0" borderId="9" xfId="29" applyFont="1" applyFill="1" applyBorder="1"/>
    <xf numFmtId="0" fontId="10" fillId="0" borderId="0" xfId="29" applyFont="1" applyFill="1" applyBorder="1"/>
    <xf numFmtId="0" fontId="8" fillId="0" borderId="0" xfId="29" applyFont="1" applyFill="1" applyBorder="1" applyAlignment="1"/>
    <xf numFmtId="0" fontId="26" fillId="0" borderId="0" xfId="29" applyFont="1" applyFill="1" applyBorder="1" applyAlignment="1">
      <alignment vertical="top"/>
    </xf>
    <xf numFmtId="0" fontId="8" fillId="0" borderId="4" xfId="29" applyFont="1" applyFill="1" applyBorder="1"/>
    <xf numFmtId="0" fontId="8" fillId="0" borderId="9" xfId="0" applyFont="1" applyFill="1" applyBorder="1"/>
    <xf numFmtId="0" fontId="44" fillId="0" borderId="0" xfId="0" applyFont="1" applyFill="1" applyAlignment="1" applyProtection="1">
      <alignment horizontal="right"/>
      <protection locked="0"/>
    </xf>
    <xf numFmtId="0" fontId="8" fillId="0" borderId="0" xfId="0" applyFont="1" applyBorder="1" applyAlignment="1" applyProtection="1">
      <alignment horizontal="left" wrapText="1"/>
      <protection locked="0"/>
    </xf>
    <xf numFmtId="0" fontId="13" fillId="0" borderId="0" xfId="0" applyFont="1" applyFill="1" applyAlignment="1" applyProtection="1">
      <alignment horizontal="left"/>
      <protection locked="0"/>
    </xf>
    <xf numFmtId="0" fontId="10" fillId="0" borderId="14" xfId="53" applyFont="1" applyBorder="1" applyAlignment="1">
      <alignment horizontal="center"/>
      <protection locked="0"/>
    </xf>
    <xf numFmtId="0" fontId="10" fillId="0" borderId="14" xfId="0" applyFont="1" applyFill="1" applyBorder="1" applyAlignment="1">
      <alignment horizontal="center" wrapText="1"/>
    </xf>
    <xf numFmtId="0" fontId="10" fillId="0" borderId="10" xfId="0" applyFont="1" applyFill="1" applyBorder="1" applyAlignment="1">
      <alignment horizontal="center" wrapText="1"/>
    </xf>
    <xf numFmtId="0" fontId="8" fillId="0" borderId="8" xfId="29" applyFont="1" applyFill="1" applyBorder="1"/>
    <xf numFmtId="0" fontId="13" fillId="0" borderId="9" xfId="29" applyFont="1" applyFill="1" applyBorder="1" applyAlignment="1">
      <alignment horizontal="centerContinuous" vertical="top"/>
    </xf>
    <xf numFmtId="0" fontId="26" fillId="0" borderId="9" xfId="29" applyFont="1" applyFill="1" applyBorder="1" applyAlignment="1">
      <alignment vertical="top"/>
    </xf>
    <xf numFmtId="0" fontId="8" fillId="0" borderId="12" xfId="0" applyFont="1" applyFill="1" applyBorder="1"/>
    <xf numFmtId="0" fontId="8" fillId="0" borderId="6" xfId="0" applyFont="1" applyFill="1" applyBorder="1"/>
    <xf numFmtId="0" fontId="8" fillId="0" borderId="4" xfId="0" applyFont="1" applyFill="1" applyBorder="1"/>
    <xf numFmtId="0" fontId="8" fillId="0" borderId="8" xfId="0" applyFont="1" applyBorder="1"/>
    <xf numFmtId="0" fontId="8" fillId="0" borderId="11" xfId="0" applyFont="1" applyBorder="1"/>
    <xf numFmtId="0" fontId="8" fillId="0" borderId="13" xfId="0" applyFont="1" applyBorder="1"/>
    <xf numFmtId="0" fontId="8" fillId="0" borderId="9" xfId="0" applyFont="1" applyBorder="1"/>
    <xf numFmtId="0" fontId="8" fillId="0" borderId="12" xfId="0" applyFont="1" applyBorder="1"/>
    <xf numFmtId="0" fontId="8" fillId="0" borderId="0" xfId="53" applyFont="1">
      <protection locked="0"/>
    </xf>
    <xf numFmtId="0" fontId="8" fillId="0" borderId="0" xfId="51" applyFont="1">
      <protection locked="0"/>
    </xf>
    <xf numFmtId="0" fontId="8" fillId="0" borderId="0" xfId="51" applyFont="1" applyAlignment="1">
      <protection locked="0"/>
    </xf>
    <xf numFmtId="0" fontId="8" fillId="0" borderId="0" xfId="53" applyFont="1" applyFill="1">
      <protection locked="0"/>
    </xf>
    <xf numFmtId="0" fontId="8" fillId="0" borderId="1" xfId="51" applyFont="1" applyFill="1" applyBorder="1" applyAlignment="1">
      <alignment horizontal="left"/>
      <protection locked="0"/>
    </xf>
    <xf numFmtId="0" fontId="8" fillId="0" borderId="0" xfId="51" applyFont="1" applyFill="1" applyAlignment="1">
      <alignment horizontal="left"/>
      <protection locked="0"/>
    </xf>
    <xf numFmtId="0" fontId="8" fillId="0" borderId="0" xfId="53" applyFont="1" applyFill="1" applyAlignment="1">
      <alignment horizontal="left"/>
      <protection locked="0"/>
    </xf>
    <xf numFmtId="0" fontId="8" fillId="0" borderId="0" xfId="0" applyFont="1"/>
    <xf numFmtId="0" fontId="8" fillId="0" borderId="0" xfId="0" applyFont="1" applyAlignment="1">
      <alignment horizontal="left"/>
    </xf>
    <xf numFmtId="0" fontId="8" fillId="0" borderId="0" xfId="29" applyFont="1" applyAlignment="1">
      <alignment horizontal="left"/>
    </xf>
    <xf numFmtId="0" fontId="8" fillId="0" borderId="0" xfId="53" applyFont="1" applyFill="1" applyAlignment="1">
      <alignment horizontal="left"/>
      <protection locked="0"/>
    </xf>
    <xf numFmtId="0" fontId="10" fillId="0" borderId="0" xfId="53" applyFont="1" applyFill="1" applyBorder="1" applyAlignment="1">
      <alignment horizontal="left"/>
      <protection locked="0"/>
    </xf>
    <xf numFmtId="0" fontId="10" fillId="0" borderId="0" xfId="50" applyFont="1" applyFill="1" applyBorder="1" applyAlignment="1"/>
    <xf numFmtId="14" fontId="8" fillId="0" borderId="1" xfId="0" applyNumberFormat="1" applyFont="1" applyFill="1" applyBorder="1" applyAlignment="1">
      <alignment horizontal="left"/>
    </xf>
    <xf numFmtId="0" fontId="25" fillId="0" borderId="0" xfId="0" applyFont="1" applyFill="1" applyBorder="1" applyAlignment="1" applyProtection="1">
      <alignment horizontal="left"/>
    </xf>
    <xf numFmtId="14" fontId="8" fillId="0" borderId="1" xfId="0" applyNumberFormat="1" applyFont="1" applyFill="1" applyBorder="1" applyAlignment="1" applyProtection="1">
      <alignment horizontal="left"/>
      <protection locked="0"/>
    </xf>
    <xf numFmtId="0" fontId="25" fillId="0" borderId="0" xfId="0" applyFont="1" applyBorder="1"/>
    <xf numFmtId="0" fontId="10" fillId="0" borderId="0" xfId="0" applyFont="1" applyBorder="1" applyAlignment="1">
      <alignment wrapText="1"/>
    </xf>
    <xf numFmtId="0" fontId="8" fillId="0" borderId="1" xfId="0" applyFont="1" applyFill="1" applyBorder="1" applyAlignment="1">
      <alignment horizontal="left"/>
    </xf>
    <xf numFmtId="14" fontId="8" fillId="0" borderId="1" xfId="29" applyNumberFormat="1" applyFont="1" applyFill="1" applyBorder="1" applyAlignment="1">
      <alignment horizontal="left"/>
    </xf>
    <xf numFmtId="0" fontId="8" fillId="0" borderId="0" xfId="51" applyFont="1" applyFill="1" applyBorder="1" applyAlignment="1">
      <alignment horizontal="left"/>
      <protection locked="0"/>
    </xf>
    <xf numFmtId="14" fontId="8" fillId="0" borderId="1" xfId="51" applyNumberFormat="1" applyFont="1" applyFill="1" applyBorder="1" applyAlignment="1">
      <alignment horizontal="left"/>
      <protection locked="0"/>
    </xf>
    <xf numFmtId="0" fontId="8" fillId="0" borderId="0" xfId="53" applyFont="1" applyFill="1" applyBorder="1" applyAlignment="1">
      <alignment horizontal="left"/>
      <protection locked="0"/>
    </xf>
    <xf numFmtId="0" fontId="8" fillId="0" borderId="1" xfId="53" applyFont="1" applyFill="1" applyBorder="1" applyAlignment="1">
      <alignment horizontal="left"/>
      <protection locked="0"/>
    </xf>
    <xf numFmtId="14" fontId="8" fillId="0" borderId="1" xfId="53" applyNumberFormat="1" applyFont="1" applyFill="1" applyBorder="1" applyAlignment="1">
      <alignment horizontal="left"/>
      <protection locked="0"/>
    </xf>
    <xf numFmtId="0" fontId="53" fillId="0" borderId="1" xfId="12" applyFont="1" applyFill="1" applyBorder="1" applyAlignment="1">
      <alignment horizontal="left"/>
      <protection locked="0"/>
    </xf>
    <xf numFmtId="0" fontId="28" fillId="0" borderId="0" xfId="53" applyFont="1" applyFill="1" applyAlignment="1">
      <protection locked="0"/>
    </xf>
    <xf numFmtId="0" fontId="10" fillId="0" borderId="0" xfId="53" applyFont="1" applyFill="1" applyAlignment="1">
      <alignment vertical="top"/>
      <protection locked="0"/>
    </xf>
    <xf numFmtId="0" fontId="10" fillId="0" borderId="0" xfId="53" applyFont="1" applyFill="1" applyBorder="1" applyAlignment="1">
      <alignment horizontal="left" vertical="top"/>
      <protection locked="0"/>
    </xf>
    <xf numFmtId="0" fontId="53" fillId="0" borderId="1" xfId="53" applyFont="1" applyFill="1" applyBorder="1" applyAlignment="1">
      <alignment horizontal="left"/>
      <protection locked="0"/>
    </xf>
    <xf numFmtId="0" fontId="28" fillId="0" borderId="0" xfId="0" applyFont="1" applyFill="1" applyAlignment="1">
      <alignment horizontal="left"/>
    </xf>
    <xf numFmtId="0" fontId="25" fillId="0" borderId="0" xfId="0" applyFont="1" applyFill="1" applyAlignment="1">
      <alignment horizontal="left"/>
    </xf>
    <xf numFmtId="14" fontId="8" fillId="0" borderId="1" xfId="0" applyNumberFormat="1" applyFont="1" applyBorder="1" applyAlignment="1">
      <alignment horizontal="left"/>
    </xf>
    <xf numFmtId="0" fontId="10" fillId="0" borderId="0" xfId="29" applyFont="1" applyFill="1" applyBorder="1" applyAlignment="1">
      <alignment horizontal="left" vertical="top"/>
    </xf>
    <xf numFmtId="0" fontId="25" fillId="0" borderId="0" xfId="29" applyFont="1" applyFill="1" applyBorder="1" applyAlignment="1">
      <alignment horizontal="left" vertical="top"/>
    </xf>
    <xf numFmtId="0" fontId="8" fillId="0" borderId="1" xfId="29" applyFont="1" applyFill="1" applyBorder="1" applyAlignment="1" applyProtection="1">
      <alignment horizontal="left"/>
      <protection locked="0"/>
    </xf>
    <xf numFmtId="0" fontId="8" fillId="0" borderId="0" xfId="29" applyFont="1" applyFill="1" applyBorder="1" applyAlignment="1" applyProtection="1">
      <alignment horizontal="left"/>
      <protection locked="0"/>
    </xf>
    <xf numFmtId="0" fontId="8" fillId="0" borderId="1" xfId="29" applyFont="1" applyFill="1" applyBorder="1" applyAlignment="1">
      <alignment horizontal="left"/>
    </xf>
    <xf numFmtId="0" fontId="8" fillId="0" borderId="0" xfId="29" applyFont="1" applyFill="1"/>
    <xf numFmtId="0" fontId="8" fillId="0" borderId="0" xfId="29" applyFont="1" applyFill="1" applyAlignment="1"/>
    <xf numFmtId="0" fontId="8" fillId="0" borderId="0" xfId="0" applyFont="1" applyProtection="1">
      <protection locked="0"/>
    </xf>
    <xf numFmtId="43" fontId="27" fillId="2" borderId="0" xfId="29" applyNumberFormat="1" applyFont="1" applyFill="1" applyBorder="1"/>
    <xf numFmtId="0" fontId="8" fillId="0" borderId="0" xfId="120">
      <protection locked="0"/>
    </xf>
    <xf numFmtId="0" fontId="10" fillId="0" borderId="3" xfId="0" applyFont="1" applyBorder="1" applyAlignment="1">
      <alignment horizontal="center"/>
    </xf>
    <xf numFmtId="0" fontId="32" fillId="0" borderId="14" xfId="0" applyFont="1" applyBorder="1" applyProtection="1"/>
    <xf numFmtId="0" fontId="32" fillId="0" borderId="10" xfId="0" applyFont="1" applyBorder="1" applyProtection="1"/>
    <xf numFmtId="0" fontId="10" fillId="0" borderId="3" xfId="0" quotePrefix="1" applyFont="1" applyBorder="1" applyAlignment="1" applyProtection="1">
      <alignment horizontal="center"/>
    </xf>
    <xf numFmtId="0" fontId="10" fillId="0" borderId="10" xfId="0" quotePrefix="1" applyFont="1" applyBorder="1" applyAlignment="1" applyProtection="1">
      <alignment horizontal="center"/>
    </xf>
    <xf numFmtId="0" fontId="10" fillId="0" borderId="3" xfId="0" applyFont="1" applyBorder="1" applyAlignment="1" applyProtection="1">
      <alignment horizontal="center"/>
    </xf>
    <xf numFmtId="0" fontId="10" fillId="0" borderId="10" xfId="53" applyFont="1" applyFill="1" applyBorder="1" applyAlignment="1">
      <alignment horizontal="center"/>
      <protection locked="0"/>
    </xf>
    <xf numFmtId="0" fontId="21" fillId="0" borderId="0" xfId="53" applyFont="1" applyBorder="1" applyAlignment="1">
      <alignment vertical="top" wrapText="1"/>
      <protection locked="0"/>
    </xf>
    <xf numFmtId="0" fontId="21" fillId="0" borderId="0" xfId="53" applyFont="1" applyAlignment="1">
      <alignment wrapText="1"/>
      <protection locked="0"/>
    </xf>
    <xf numFmtId="0" fontId="21" fillId="0" borderId="0" xfId="53" applyFont="1" applyAlignment="1">
      <alignment vertical="top" wrapText="1"/>
      <protection locked="0"/>
    </xf>
    <xf numFmtId="0" fontId="13" fillId="0" borderId="0" xfId="53" applyFont="1" applyAlignment="1">
      <alignment vertical="top" wrapText="1"/>
      <protection locked="0"/>
    </xf>
    <xf numFmtId="0" fontId="10" fillId="0" borderId="3" xfId="0" applyFont="1" applyBorder="1" applyAlignment="1" applyProtection="1">
      <alignment horizontal="left"/>
    </xf>
    <xf numFmtId="0" fontId="13" fillId="0" borderId="0" xfId="53" applyFont="1" applyFill="1" applyBorder="1" applyAlignment="1">
      <alignment vertical="top" wrapText="1"/>
      <protection locked="0"/>
    </xf>
    <xf numFmtId="0" fontId="13" fillId="0" borderId="0" xfId="53" applyFont="1" applyBorder="1" applyAlignment="1">
      <alignment horizontal="center" vertical="top"/>
      <protection locked="0"/>
    </xf>
    <xf numFmtId="0" fontId="8" fillId="0" borderId="0" xfId="0" applyFont="1" applyFill="1" applyProtection="1">
      <protection locked="0"/>
    </xf>
    <xf numFmtId="0" fontId="45" fillId="0" borderId="0" xfId="0" applyFont="1" applyBorder="1" applyAlignment="1" applyProtection="1">
      <alignment horizontal="center"/>
      <protection locked="0"/>
    </xf>
    <xf numFmtId="0" fontId="8" fillId="0" borderId="0" xfId="0" applyFont="1"/>
    <xf numFmtId="0" fontId="8" fillId="2" borderId="3" xfId="0" applyFont="1" applyFill="1" applyBorder="1" applyProtection="1"/>
    <xf numFmtId="0" fontId="9" fillId="2" borderId="3" xfId="0" applyFont="1" applyFill="1" applyBorder="1" applyAlignment="1" applyProtection="1">
      <alignment wrapText="1"/>
    </xf>
    <xf numFmtId="0" fontId="10" fillId="0" borderId="10" xfId="0" applyFont="1" applyBorder="1" applyAlignment="1" applyProtection="1">
      <alignment horizontal="center"/>
    </xf>
    <xf numFmtId="43" fontId="8" fillId="0" borderId="10" xfId="5" applyFont="1" applyFill="1" applyBorder="1" applyProtection="1"/>
    <xf numFmtId="0" fontId="8" fillId="0" borderId="0" xfId="0" applyFont="1" applyAlignment="1" applyProtection="1">
      <alignment horizontal="right" vertical="top"/>
    </xf>
    <xf numFmtId="0" fontId="10" fillId="0" borderId="0" xfId="0" applyFont="1" applyAlignment="1" applyProtection="1">
      <alignment vertical="top" wrapText="1"/>
    </xf>
    <xf numFmtId="0" fontId="8" fillId="0" borderId="0" xfId="0" applyFont="1" applyAlignment="1" applyProtection="1">
      <alignment horizontal="right"/>
    </xf>
    <xf numFmtId="0" fontId="10" fillId="0" borderId="0" xfId="0" applyFont="1" applyAlignment="1" applyProtection="1">
      <alignment horizontal="left" vertical="top" wrapText="1"/>
    </xf>
    <xf numFmtId="0" fontId="8" fillId="0" borderId="0" xfId="0" applyFont="1" applyAlignment="1" applyProtection="1">
      <alignment vertical="top" wrapText="1"/>
    </xf>
    <xf numFmtId="0" fontId="10" fillId="0" borderId="4" xfId="53" applyFont="1" applyFill="1" applyBorder="1" applyAlignment="1">
      <alignment horizontal="center"/>
      <protection locked="0"/>
    </xf>
    <xf numFmtId="14" fontId="8" fillId="0" borderId="2" xfId="29" applyNumberFormat="1" applyFont="1" applyFill="1" applyBorder="1" applyAlignment="1" applyProtection="1">
      <alignment vertical="top" wrapText="1"/>
      <protection locked="0"/>
    </xf>
    <xf numFmtId="0" fontId="8" fillId="0" borderId="0" xfId="0" applyFont="1"/>
    <xf numFmtId="0" fontId="44" fillId="0" borderId="0" xfId="31" applyFont="1" applyFill="1" applyAlignment="1" applyProtection="1">
      <alignment horizontal="right"/>
    </xf>
    <xf numFmtId="0" fontId="44" fillId="0" borderId="0" xfId="0" applyFont="1" applyFill="1" applyAlignment="1">
      <alignment vertical="top"/>
    </xf>
    <xf numFmtId="0" fontId="8" fillId="0" borderId="1" xfId="0" applyFont="1" applyFill="1" applyBorder="1" applyAlignment="1" applyProtection="1">
      <alignment horizontal="left"/>
      <protection locked="0"/>
    </xf>
    <xf numFmtId="0" fontId="8" fillId="0" borderId="0" xfId="0" applyFont="1"/>
    <xf numFmtId="0" fontId="21" fillId="0" borderId="0" xfId="29" applyFont="1" applyFill="1" applyBorder="1" applyAlignment="1" applyProtection="1">
      <protection locked="0"/>
    </xf>
    <xf numFmtId="0" fontId="8" fillId="0" borderId="4" xfId="0" applyFont="1" applyBorder="1"/>
    <xf numFmtId="0" fontId="10" fillId="0" borderId="7" xfId="29" applyFont="1" applyFill="1" applyBorder="1" applyAlignment="1">
      <alignment horizontal="center" wrapText="1"/>
    </xf>
    <xf numFmtId="0" fontId="10" fillId="0" borderId="2" xfId="29" applyFont="1" applyFill="1" applyBorder="1" applyAlignment="1">
      <alignment horizontal="center" wrapText="1"/>
    </xf>
    <xf numFmtId="0" fontId="8" fillId="0" borderId="0" xfId="0" applyFont="1" applyFill="1"/>
    <xf numFmtId="43" fontId="8" fillId="0" borderId="12" xfId="1" applyFont="1" applyFill="1" applyBorder="1"/>
    <xf numFmtId="0" fontId="8" fillId="0" borderId="6" xfId="29" applyFont="1" applyFill="1" applyBorder="1"/>
    <xf numFmtId="0" fontId="13" fillId="0" borderId="1" xfId="0" applyNumberFormat="1" applyFont="1" applyFill="1" applyBorder="1" applyAlignment="1">
      <alignment horizontal="left"/>
    </xf>
    <xf numFmtId="0" fontId="8" fillId="0" borderId="3" xfId="53" applyFont="1" applyFill="1" applyBorder="1" applyAlignment="1" applyProtection="1">
      <alignment horizontal="left"/>
      <protection locked="0"/>
    </xf>
    <xf numFmtId="0" fontId="8" fillId="0" borderId="0" xfId="0" applyFont="1" applyFill="1" applyAlignment="1">
      <alignment horizontal="center"/>
    </xf>
    <xf numFmtId="0" fontId="8" fillId="0" borderId="0" xfId="0" applyFont="1" applyFill="1"/>
    <xf numFmtId="0" fontId="13" fillId="0" borderId="0" xfId="0" applyFont="1" applyFill="1" applyAlignment="1">
      <alignment horizontal="left"/>
    </xf>
    <xf numFmtId="0" fontId="8" fillId="0" borderId="0" xfId="0" applyFont="1" applyFill="1" applyAlignment="1">
      <alignment horizontal="center"/>
    </xf>
    <xf numFmtId="0" fontId="8" fillId="0" borderId="0" xfId="0" applyFont="1" applyFill="1"/>
    <xf numFmtId="0" fontId="8" fillId="0" borderId="0" xfId="0" applyFont="1" applyBorder="1" applyAlignment="1">
      <alignment vertical="top" wrapText="1"/>
    </xf>
    <xf numFmtId="0" fontId="13" fillId="0" borderId="16" xfId="0" applyFont="1" applyFill="1" applyBorder="1"/>
    <xf numFmtId="0" fontId="8" fillId="0" borderId="0" xfId="50" quotePrefix="1" applyFont="1" applyFill="1" applyBorder="1" applyAlignment="1" applyProtection="1">
      <alignment horizontal="left"/>
    </xf>
    <xf numFmtId="0" fontId="42" fillId="0" borderId="0" xfId="0" applyFont="1" applyFill="1" applyBorder="1"/>
    <xf numFmtId="0" fontId="59" fillId="0" borderId="0" xfId="12" applyFont="1" applyFill="1" applyBorder="1" applyAlignment="1" applyProtection="1"/>
    <xf numFmtId="0" fontId="8" fillId="0" borderId="0" xfId="0" applyFont="1" applyFill="1" applyAlignment="1">
      <alignment horizontal="center"/>
    </xf>
    <xf numFmtId="0" fontId="8" fillId="0" borderId="0" xfId="0" applyFont="1" applyAlignment="1"/>
    <xf numFmtId="0" fontId="13" fillId="0" borderId="0" xfId="0" applyFont="1" applyFill="1" applyAlignment="1">
      <alignment horizontal="left"/>
    </xf>
    <xf numFmtId="0" fontId="12" fillId="0" borderId="0" xfId="29" applyFont="1" applyFill="1" applyAlignment="1" applyProtection="1">
      <alignment horizontal="left"/>
      <protection locked="0"/>
    </xf>
    <xf numFmtId="0" fontId="8" fillId="0" borderId="0" xfId="0" applyFont="1" applyFill="1" applyAlignment="1"/>
    <xf numFmtId="0" fontId="42" fillId="0" borderId="0" xfId="0" applyFont="1" applyFill="1"/>
    <xf numFmtId="49" fontId="12" fillId="0" borderId="0" xfId="0" applyNumberFormat="1" applyFont="1" applyBorder="1" applyAlignment="1"/>
    <xf numFmtId="0" fontId="12" fillId="0" borderId="0" xfId="0" applyFont="1" applyFill="1" applyAlignment="1"/>
    <xf numFmtId="0" fontId="13" fillId="0" borderId="0" xfId="53" applyFont="1" applyFill="1" applyAlignment="1">
      <protection locked="0"/>
    </xf>
    <xf numFmtId="0" fontId="21" fillId="0" borderId="0" xfId="53" applyFont="1" applyFill="1" applyAlignment="1">
      <protection locked="0"/>
    </xf>
    <xf numFmtId="0" fontId="21" fillId="0" borderId="0" xfId="53" applyFont="1" applyAlignment="1">
      <protection locked="0"/>
    </xf>
    <xf numFmtId="0" fontId="21" fillId="0" borderId="0" xfId="0" applyFont="1" applyBorder="1" applyAlignment="1" applyProtection="1"/>
    <xf numFmtId="0" fontId="8" fillId="0" borderId="0" xfId="0" applyFont="1" applyBorder="1" applyAlignment="1" applyProtection="1"/>
    <xf numFmtId="0" fontId="12" fillId="0" borderId="0" xfId="0" applyFont="1" applyFill="1" applyAlignment="1">
      <alignment vertical="top" wrapText="1"/>
    </xf>
    <xf numFmtId="0" fontId="12" fillId="0" borderId="0" xfId="29" applyFont="1" applyFill="1" applyAlignment="1" applyProtection="1">
      <protection locked="0"/>
    </xf>
    <xf numFmtId="0" fontId="8" fillId="0" borderId="0" xfId="0" applyFont="1" applyAlignment="1"/>
    <xf numFmtId="0" fontId="8" fillId="0" borderId="6" xfId="0" applyFont="1" applyBorder="1"/>
    <xf numFmtId="0" fontId="8" fillId="0" borderId="0" xfId="0" applyFont="1" applyFill="1" applyAlignment="1"/>
    <xf numFmtId="0" fontId="8" fillId="0" borderId="0" xfId="0" applyFont="1" applyFill="1" applyAlignment="1">
      <alignment vertical="top"/>
    </xf>
    <xf numFmtId="0" fontId="13" fillId="0" borderId="1" xfId="0" applyFont="1" applyFill="1" applyBorder="1" applyAlignment="1" applyProtection="1">
      <alignment horizontal="left"/>
      <protection locked="0"/>
    </xf>
    <xf numFmtId="0" fontId="13" fillId="0" borderId="16" xfId="0" quotePrefix="1" applyFont="1" applyFill="1" applyBorder="1" applyAlignment="1" applyProtection="1">
      <alignment horizontal="left"/>
      <protection locked="0"/>
    </xf>
    <xf numFmtId="0" fontId="8" fillId="0" borderId="0" xfId="0" quotePrefix="1" applyFont="1" applyFill="1" applyAlignment="1">
      <alignment horizontal="left"/>
    </xf>
    <xf numFmtId="0" fontId="8" fillId="0" borderId="0" xfId="0" applyFont="1"/>
    <xf numFmtId="0" fontId="13" fillId="0" borderId="0" xfId="53" applyFont="1" applyBorder="1" applyAlignment="1">
      <alignment vertical="top" wrapText="1"/>
      <protection locked="0"/>
    </xf>
    <xf numFmtId="0" fontId="21" fillId="0" borderId="0" xfId="53" applyFont="1" applyBorder="1" applyAlignment="1">
      <alignment vertical="top" wrapText="1"/>
      <protection locked="0"/>
    </xf>
    <xf numFmtId="0" fontId="10" fillId="0" borderId="0" xfId="0" applyFont="1" applyBorder="1" applyAlignment="1" applyProtection="1"/>
    <xf numFmtId="0" fontId="8" fillId="0" borderId="16" xfId="0" applyFont="1" applyBorder="1"/>
    <xf numFmtId="0" fontId="10" fillId="0" borderId="0" xfId="50" applyFont="1" applyFill="1" applyBorder="1" applyAlignment="1">
      <alignment horizontal="left" wrapText="1"/>
    </xf>
    <xf numFmtId="0" fontId="10" fillId="0" borderId="0" xfId="0" applyFont="1" applyBorder="1" applyAlignment="1" applyProtection="1">
      <alignment horizontal="right"/>
      <protection locked="0"/>
    </xf>
    <xf numFmtId="0" fontId="10" fillId="0" borderId="0" xfId="0" applyFont="1" applyFill="1" applyBorder="1" applyAlignment="1" applyProtection="1">
      <alignment horizontal="center"/>
      <protection locked="0"/>
    </xf>
    <xf numFmtId="0" fontId="10" fillId="0" borderId="0" xfId="0" applyFont="1" applyProtection="1">
      <protection locked="0"/>
    </xf>
    <xf numFmtId="43" fontId="8" fillId="0" borderId="0" xfId="50" applyNumberFormat="1" applyFont="1" applyFill="1" applyBorder="1"/>
    <xf numFmtId="0" fontId="10" fillId="0" borderId="0" xfId="0" applyFont="1" applyBorder="1" applyProtection="1">
      <protection locked="0"/>
    </xf>
    <xf numFmtId="0" fontId="10" fillId="0" borderId="3" xfId="50" applyFont="1" applyFill="1" applyBorder="1" applyAlignment="1">
      <alignment horizontal="left" wrapText="1"/>
    </xf>
    <xf numFmtId="0" fontId="10" fillId="0" borderId="3" xfId="50" applyFont="1" applyFill="1" applyBorder="1" applyAlignment="1">
      <alignment horizontal="left"/>
    </xf>
    <xf numFmtId="0" fontId="8" fillId="0" borderId="18" xfId="0" applyFont="1" applyBorder="1" applyAlignment="1" applyProtection="1">
      <alignment vertical="top"/>
    </xf>
    <xf numFmtId="0" fontId="60" fillId="0" borderId="18" xfId="0" applyFont="1" applyBorder="1" applyAlignment="1" applyProtection="1">
      <alignment vertical="top"/>
    </xf>
    <xf numFmtId="43" fontId="8" fillId="0" borderId="15" xfId="1" applyFont="1" applyBorder="1"/>
    <xf numFmtId="44" fontId="8" fillId="0" borderId="18" xfId="10" applyFont="1" applyBorder="1"/>
    <xf numFmtId="44" fontId="8" fillId="0" borderId="0" xfId="0" applyNumberFormat="1" applyFont="1"/>
    <xf numFmtId="49" fontId="8" fillId="0" borderId="0" xfId="0" applyNumberFormat="1" applyFont="1" applyFill="1" applyBorder="1"/>
    <xf numFmtId="0" fontId="10" fillId="0" borderId="0" xfId="0" applyFont="1" applyBorder="1" applyAlignment="1" applyProtection="1">
      <alignment vertical="top"/>
    </xf>
    <xf numFmtId="0" fontId="10" fillId="0" borderId="0" xfId="0" applyFont="1" applyAlignment="1" applyProtection="1">
      <alignment vertical="top"/>
    </xf>
    <xf numFmtId="0" fontId="42" fillId="0" borderId="0" xfId="0" applyFont="1" applyAlignment="1">
      <alignment horizontal="right"/>
    </xf>
    <xf numFmtId="0" fontId="60" fillId="0" borderId="0" xfId="0" applyFont="1" applyBorder="1" applyProtection="1">
      <protection locked="0"/>
    </xf>
    <xf numFmtId="0" fontId="8" fillId="0" borderId="0" xfId="0" applyFont="1" applyBorder="1" applyAlignment="1" applyProtection="1">
      <alignment vertical="top"/>
    </xf>
    <xf numFmtId="0" fontId="45" fillId="0" borderId="0" xfId="0" applyFont="1" applyAlignment="1" applyProtection="1">
      <alignment vertical="top"/>
    </xf>
    <xf numFmtId="0" fontId="8" fillId="0" borderId="0" xfId="0" applyFont="1" applyAlignment="1" applyProtection="1">
      <alignment vertical="top"/>
    </xf>
    <xf numFmtId="0" fontId="10" fillId="0" borderId="0" xfId="0" applyFont="1" applyFill="1" applyBorder="1" applyProtection="1">
      <protection locked="0"/>
    </xf>
    <xf numFmtId="44" fontId="8" fillId="0" borderId="17" xfId="10" applyFont="1" applyBorder="1" applyAlignment="1" applyProtection="1">
      <alignment vertical="top"/>
    </xf>
    <xf numFmtId="44" fontId="8" fillId="0" borderId="17" xfId="0" applyNumberFormat="1" applyFont="1" applyBorder="1" applyAlignment="1" applyProtection="1">
      <alignment vertical="top"/>
    </xf>
    <xf numFmtId="0" fontId="10" fillId="0" borderId="1" xfId="0" applyFont="1" applyBorder="1" applyAlignment="1" applyProtection="1">
      <alignment horizontal="center" vertical="top"/>
    </xf>
    <xf numFmtId="0" fontId="60" fillId="0" borderId="0" xfId="0" applyFont="1" applyAlignment="1">
      <alignment horizontal="left"/>
    </xf>
    <xf numFmtId="43" fontId="51" fillId="0" borderId="0" xfId="5" applyFont="1"/>
    <xf numFmtId="0" fontId="8" fillId="0" borderId="18" xfId="14" applyFont="1" applyBorder="1" applyAlignment="1" applyProtection="1">
      <alignment vertical="top"/>
    </xf>
    <xf numFmtId="0" fontId="42" fillId="0" borderId="0" xfId="0" applyFont="1" applyAlignment="1">
      <alignment horizontal="center"/>
    </xf>
    <xf numFmtId="43" fontId="8" fillId="0" borderId="17" xfId="0" applyNumberFormat="1" applyFont="1" applyBorder="1" applyAlignment="1" applyProtection="1">
      <alignment vertical="top"/>
    </xf>
    <xf numFmtId="44" fontId="60" fillId="0" borderId="19" xfId="10" applyFont="1" applyBorder="1"/>
    <xf numFmtId="44" fontId="45" fillId="0" borderId="0" xfId="10" applyFont="1" applyBorder="1"/>
    <xf numFmtId="44" fontId="45" fillId="0" borderId="18" xfId="10" applyFont="1" applyBorder="1" applyAlignment="1">
      <alignment wrapText="1"/>
    </xf>
    <xf numFmtId="0" fontId="8" fillId="0" borderId="20" xfId="0" applyFont="1" applyBorder="1" applyAlignment="1" applyProtection="1">
      <alignment vertical="top"/>
    </xf>
    <xf numFmtId="44" fontId="8" fillId="0" borderId="21" xfId="0" applyNumberFormat="1" applyFont="1" applyBorder="1" applyAlignment="1" applyProtection="1">
      <alignment vertical="top"/>
    </xf>
    <xf numFmtId="0" fontId="8" fillId="0" borderId="22" xfId="0" applyFont="1" applyBorder="1" applyAlignment="1" applyProtection="1">
      <alignment vertical="top"/>
    </xf>
    <xf numFmtId="43" fontId="8" fillId="0" borderId="20" xfId="5" applyFont="1" applyBorder="1" applyProtection="1">
      <protection locked="0"/>
    </xf>
    <xf numFmtId="43" fontId="8" fillId="0" borderId="22" xfId="5" applyFont="1" applyBorder="1" applyProtection="1">
      <protection locked="0"/>
    </xf>
    <xf numFmtId="43" fontId="10" fillId="0" borderId="0" xfId="5" applyFont="1" applyBorder="1" applyAlignment="1" applyProtection="1">
      <protection locked="0"/>
    </xf>
    <xf numFmtId="0" fontId="8" fillId="0" borderId="0" xfId="51" applyFont="1" applyBorder="1" applyAlignment="1">
      <protection locked="0"/>
    </xf>
    <xf numFmtId="0" fontId="8" fillId="0" borderId="1" xfId="29" applyFont="1" applyFill="1" applyBorder="1"/>
    <xf numFmtId="0" fontId="8" fillId="0" borderId="16" xfId="29" applyFont="1" applyFill="1" applyBorder="1"/>
    <xf numFmtId="0" fontId="13" fillId="0" borderId="9" xfId="0" quotePrefix="1" applyFont="1" applyFill="1" applyBorder="1" applyAlignment="1" applyProtection="1">
      <alignment horizontal="left"/>
      <protection locked="0"/>
    </xf>
    <xf numFmtId="0" fontId="21" fillId="0" borderId="13" xfId="53" applyFont="1" applyBorder="1" applyAlignment="1">
      <alignment vertical="top" wrapText="1"/>
      <protection locked="0"/>
    </xf>
    <xf numFmtId="0" fontId="21" fillId="0" borderId="12" xfId="53" applyFont="1" applyBorder="1" applyAlignment="1">
      <alignment vertical="top" wrapText="1"/>
      <protection locked="0"/>
    </xf>
    <xf numFmtId="0" fontId="21" fillId="0" borderId="9" xfId="53" applyFont="1" applyFill="1" applyBorder="1">
      <protection locked="0"/>
    </xf>
    <xf numFmtId="0" fontId="13" fillId="0" borderId="9" xfId="53" applyFont="1" applyBorder="1" applyAlignment="1">
      <alignment vertical="top" wrapText="1"/>
      <protection locked="0"/>
    </xf>
    <xf numFmtId="0" fontId="21" fillId="0" borderId="12" xfId="53" applyFont="1" applyBorder="1">
      <protection locked="0"/>
    </xf>
    <xf numFmtId="0" fontId="21" fillId="0" borderId="9" xfId="53" applyFont="1" applyBorder="1">
      <protection locked="0"/>
    </xf>
    <xf numFmtId="0" fontId="13" fillId="0" borderId="12" xfId="53" applyFont="1" applyBorder="1" applyAlignment="1">
      <alignment vertical="top" wrapText="1"/>
      <protection locked="0"/>
    </xf>
    <xf numFmtId="0" fontId="13" fillId="0" borderId="12" xfId="53" applyFont="1" applyBorder="1" applyAlignment="1">
      <alignment horizontal="center" vertical="top"/>
      <protection locked="0"/>
    </xf>
    <xf numFmtId="0" fontId="13" fillId="0" borderId="9" xfId="53" applyFont="1" applyFill="1" applyBorder="1" applyAlignment="1" applyProtection="1">
      <alignment vertical="top"/>
      <protection locked="0"/>
    </xf>
    <xf numFmtId="0" fontId="21" fillId="0" borderId="6" xfId="53" applyFont="1" applyFill="1" applyBorder="1">
      <protection locked="0"/>
    </xf>
    <xf numFmtId="0" fontId="21" fillId="0" borderId="4" xfId="53" applyFont="1" applyBorder="1">
      <protection locked="0"/>
    </xf>
    <xf numFmtId="0" fontId="13" fillId="0" borderId="0" xfId="53" applyFont="1" applyFill="1" applyBorder="1" applyAlignment="1">
      <alignment vertical="top"/>
      <protection locked="0"/>
    </xf>
    <xf numFmtId="0" fontId="13" fillId="0" borderId="11" xfId="53" applyFont="1" applyFill="1" applyBorder="1" applyAlignment="1">
      <alignment vertical="top"/>
      <protection locked="0"/>
    </xf>
    <xf numFmtId="0" fontId="13" fillId="0" borderId="13" xfId="53" applyFont="1" applyFill="1" applyBorder="1" applyAlignment="1">
      <alignment vertical="top"/>
      <protection locked="0"/>
    </xf>
    <xf numFmtId="0" fontId="13" fillId="0" borderId="12" xfId="53" applyFont="1" applyFill="1" applyBorder="1" applyAlignment="1">
      <alignment vertical="top"/>
      <protection locked="0"/>
    </xf>
    <xf numFmtId="0" fontId="21" fillId="0" borderId="9" xfId="53" applyFont="1" applyBorder="1" applyAlignment="1">
      <protection locked="0"/>
    </xf>
    <xf numFmtId="0" fontId="13" fillId="0" borderId="1" xfId="53" applyFont="1" applyFill="1" applyBorder="1" applyAlignment="1">
      <alignment vertical="top"/>
      <protection locked="0"/>
    </xf>
    <xf numFmtId="0" fontId="13" fillId="0" borderId="4" xfId="53" applyFont="1" applyFill="1" applyBorder="1" applyAlignment="1">
      <alignment vertical="top"/>
      <protection locked="0"/>
    </xf>
    <xf numFmtId="0" fontId="13" fillId="0" borderId="9" xfId="0" applyFont="1" applyFill="1" applyBorder="1" applyAlignment="1">
      <alignment vertical="top" wrapText="1"/>
    </xf>
    <xf numFmtId="0" fontId="13" fillId="0" borderId="12" xfId="0" applyFont="1" applyFill="1" applyBorder="1" applyAlignment="1">
      <alignment vertical="top" wrapText="1"/>
    </xf>
    <xf numFmtId="0" fontId="44" fillId="0" borderId="9" xfId="0" applyFont="1" applyFill="1" applyBorder="1" applyAlignment="1">
      <alignment vertical="top" wrapText="1"/>
    </xf>
    <xf numFmtId="0" fontId="21" fillId="0" borderId="12" xfId="0" applyFont="1" applyFill="1" applyBorder="1" applyAlignment="1">
      <alignment vertical="top" wrapText="1"/>
    </xf>
    <xf numFmtId="0" fontId="10" fillId="2" borderId="38" xfId="609" applyFont="1" applyFill="1" applyBorder="1" applyAlignment="1">
      <alignment horizontal="left" wrapText="1" indent="5"/>
    </xf>
    <xf numFmtId="0" fontId="10" fillId="2" borderId="39" xfId="609" applyFont="1" applyFill="1" applyBorder="1" applyAlignment="1">
      <alignment horizontal="left" wrapText="1" indent="5"/>
    </xf>
    <xf numFmtId="0" fontId="10" fillId="2" borderId="36" xfId="609" applyFont="1" applyFill="1" applyBorder="1" applyAlignment="1">
      <alignment horizontal="left" wrapText="1" indent="5"/>
    </xf>
    <xf numFmtId="0" fontId="10" fillId="2" borderId="38" xfId="609" applyFont="1" applyFill="1" applyBorder="1" applyAlignment="1">
      <alignment horizontal="left" wrapText="1" indent="4"/>
    </xf>
    <xf numFmtId="0" fontId="10" fillId="2" borderId="39" xfId="609" applyFont="1" applyFill="1" applyBorder="1" applyAlignment="1">
      <alignment horizontal="left" wrapText="1" indent="4"/>
    </xf>
    <xf numFmtId="0" fontId="13" fillId="0" borderId="16" xfId="0" applyFont="1" applyFill="1" applyBorder="1" applyAlignment="1">
      <alignment horizontal="left"/>
    </xf>
    <xf numFmtId="0" fontId="13" fillId="0" borderId="16" xfId="50" applyFont="1" applyFill="1" applyBorder="1" applyAlignment="1" applyProtection="1">
      <alignment horizontal="left"/>
    </xf>
    <xf numFmtId="0" fontId="13" fillId="0" borderId="16" xfId="0" applyFont="1" applyFill="1" applyBorder="1" applyAlignment="1">
      <alignment horizontal="left" wrapText="1"/>
    </xf>
    <xf numFmtId="0" fontId="13" fillId="0" borderId="16" xfId="0" applyFont="1" applyFill="1" applyBorder="1" applyAlignment="1" applyProtection="1">
      <alignment horizontal="left" vertical="top"/>
      <protection locked="0"/>
    </xf>
    <xf numFmtId="0" fontId="13" fillId="0" borderId="16" xfId="0" quotePrefix="1" applyFont="1" applyFill="1" applyBorder="1" applyAlignment="1" applyProtection="1">
      <alignment horizontal="left"/>
      <protection locked="0"/>
    </xf>
    <xf numFmtId="0" fontId="13" fillId="0" borderId="1" xfId="0" quotePrefix="1" applyFont="1" applyFill="1" applyBorder="1" applyAlignment="1" applyProtection="1">
      <alignment horizontal="left"/>
      <protection locked="0"/>
    </xf>
    <xf numFmtId="0" fontId="13" fillId="0" borderId="16" xfId="53" applyFont="1" applyFill="1" applyBorder="1" applyAlignment="1">
      <alignment horizontal="left"/>
      <protection locked="0"/>
    </xf>
    <xf numFmtId="167" fontId="13" fillId="0" borderId="1" xfId="0" applyNumberFormat="1" applyFont="1" applyFill="1" applyBorder="1" applyAlignment="1">
      <alignment horizontal="left"/>
    </xf>
    <xf numFmtId="0" fontId="53" fillId="0" borderId="1" xfId="12" applyFont="1" applyFill="1" applyBorder="1" applyAlignment="1" applyProtection="1">
      <alignment horizontal="left"/>
      <protection locked="0"/>
    </xf>
    <xf numFmtId="0" fontId="10" fillId="2" borderId="49" xfId="609" applyFont="1" applyFill="1" applyBorder="1" applyAlignment="1">
      <alignment horizontal="left" wrapText="1" indent="5"/>
    </xf>
    <xf numFmtId="0" fontId="8" fillId="0" borderId="0" xfId="0" applyFont="1" applyAlignment="1">
      <alignment vertical="top" wrapText="1"/>
    </xf>
    <xf numFmtId="0" fontId="8" fillId="0" borderId="0" xfId="0" applyFont="1" applyAlignment="1">
      <alignment horizontal="left" vertical="top" wrapText="1"/>
    </xf>
    <xf numFmtId="0" fontId="8" fillId="0" borderId="0" xfId="0" applyFont="1" applyFill="1" applyAlignment="1">
      <alignment vertical="top"/>
    </xf>
    <xf numFmtId="0" fontId="8" fillId="0" borderId="0" xfId="0" applyFont="1" applyFill="1" applyBorder="1" applyAlignment="1">
      <alignment vertical="top" wrapText="1"/>
    </xf>
    <xf numFmtId="0" fontId="10" fillId="0" borderId="0" xfId="25" applyFont="1" applyFill="1" applyBorder="1" applyAlignment="1">
      <alignment horizontal="left" wrapText="1"/>
    </xf>
    <xf numFmtId="0" fontId="10" fillId="0" borderId="0" xfId="0" applyFont="1" applyAlignment="1">
      <alignment horizontal="left" vertical="top" wrapText="1"/>
    </xf>
    <xf numFmtId="0" fontId="8" fillId="0" borderId="0" xfId="0" applyFont="1" applyAlignment="1">
      <alignment horizontal="left" wrapText="1"/>
    </xf>
    <xf numFmtId="0" fontId="8" fillId="0" borderId="0" xfId="0" applyFont="1"/>
    <xf numFmtId="0" fontId="8" fillId="0" borderId="0" xfId="0" applyFont="1" applyAlignment="1">
      <alignment vertical="top"/>
    </xf>
    <xf numFmtId="0" fontId="8" fillId="0" borderId="0" xfId="0" applyFont="1" applyBorder="1" applyAlignment="1">
      <alignment vertical="top"/>
    </xf>
    <xf numFmtId="6" fontId="8" fillId="0" borderId="0" xfId="0" applyNumberFormat="1" applyFont="1" applyFill="1" applyAlignment="1">
      <alignment horizontal="right"/>
    </xf>
    <xf numFmtId="8" fontId="8" fillId="0" borderId="15" xfId="0" applyNumberFormat="1" applyFont="1" applyFill="1" applyBorder="1" applyAlignment="1">
      <alignment horizontal="right"/>
    </xf>
    <xf numFmtId="0" fontId="8" fillId="0" borderId="0" xfId="0" quotePrefix="1" applyFont="1" applyBorder="1" applyAlignment="1">
      <alignment horizontal="left" vertical="top" wrapText="1"/>
    </xf>
    <xf numFmtId="0" fontId="8" fillId="0" borderId="0" xfId="0" applyFont="1" applyBorder="1" applyAlignment="1">
      <alignment horizontal="left" vertical="top" wrapText="1"/>
    </xf>
    <xf numFmtId="0" fontId="21" fillId="0" borderId="0" xfId="0" applyFont="1" applyBorder="1"/>
    <xf numFmtId="0" fontId="10" fillId="0" borderId="0" xfId="0" applyFont="1" applyBorder="1" applyAlignment="1">
      <alignment horizontal="left" vertical="top" wrapText="1"/>
    </xf>
    <xf numFmtId="0" fontId="8" fillId="0" borderId="0" xfId="0" applyFont="1" applyBorder="1" applyAlignment="1">
      <alignment horizontal="left"/>
    </xf>
    <xf numFmtId="0" fontId="10" fillId="0" borderId="0" xfId="0" applyFont="1" applyAlignment="1">
      <alignment horizontal="left" vertical="top"/>
    </xf>
    <xf numFmtId="44" fontId="27" fillId="0" borderId="0" xfId="53" applyNumberFormat="1" applyFont="1" applyFill="1" applyBorder="1" applyAlignment="1">
      <protection locked="0"/>
    </xf>
    <xf numFmtId="0" fontId="13" fillId="0" borderId="1" xfId="0" applyFont="1" applyFill="1" applyBorder="1" applyAlignment="1">
      <alignment horizontal="left"/>
    </xf>
    <xf numFmtId="0" fontId="10" fillId="0" borderId="0" xfId="52" applyFont="1" applyFill="1" applyBorder="1" applyAlignment="1" applyProtection="1">
      <alignment horizontal="left" vertical="top"/>
    </xf>
    <xf numFmtId="0" fontId="8" fillId="0" borderId="1" xfId="0" applyFont="1" applyBorder="1" applyAlignment="1">
      <alignment horizontal="left"/>
    </xf>
    <xf numFmtId="0" fontId="13" fillId="0" borderId="0" xfId="0" applyFont="1" applyFill="1" applyAlignment="1">
      <alignment horizontal="left"/>
    </xf>
    <xf numFmtId="0" fontId="8" fillId="0" borderId="0" xfId="0" applyFont="1"/>
    <xf numFmtId="0" fontId="8" fillId="0" borderId="0" xfId="0" applyFont="1"/>
    <xf numFmtId="0" fontId="8" fillId="0" borderId="0" xfId="0" applyFont="1"/>
    <xf numFmtId="0" fontId="13" fillId="2" borderId="3" xfId="50" applyFont="1" applyFill="1" applyBorder="1" applyAlignment="1">
      <alignment horizontal="center" wrapText="1"/>
    </xf>
    <xf numFmtId="43" fontId="8" fillId="0" borderId="3" xfId="5" applyFont="1" applyFill="1" applyBorder="1" applyAlignment="1" applyProtection="1">
      <protection locked="0"/>
    </xf>
    <xf numFmtId="43" fontId="8" fillId="2" borderId="10" xfId="5" applyFont="1" applyFill="1" applyBorder="1" applyAlignment="1" applyProtection="1"/>
    <xf numFmtId="43" fontId="8" fillId="0" borderId="3" xfId="5" applyFont="1" applyFill="1" applyBorder="1" applyAlignment="1" applyProtection="1"/>
    <xf numFmtId="43" fontId="8" fillId="2" borderId="3" xfId="5" applyFont="1" applyFill="1" applyBorder="1" applyAlignment="1" applyProtection="1"/>
    <xf numFmtId="0" fontId="10" fillId="0" borderId="3" xfId="0" applyFont="1" applyBorder="1" applyAlignment="1" applyProtection="1"/>
    <xf numFmtId="43" fontId="8" fillId="0" borderId="5" xfId="5" applyFont="1" applyFill="1" applyBorder="1" applyAlignment="1" applyProtection="1">
      <protection locked="0"/>
    </xf>
    <xf numFmtId="0" fontId="8" fillId="2" borderId="3" xfId="0" applyFont="1" applyFill="1" applyBorder="1" applyAlignment="1" applyProtection="1"/>
    <xf numFmtId="0" fontId="10" fillId="0" borderId="14" xfId="0" applyFont="1" applyBorder="1" applyAlignment="1" applyProtection="1"/>
    <xf numFmtId="0" fontId="10" fillId="0" borderId="10" xfId="0" applyFont="1" applyBorder="1" applyAlignment="1" applyProtection="1"/>
    <xf numFmtId="43" fontId="8" fillId="0" borderId="2" xfId="5" applyFont="1" applyFill="1" applyBorder="1" applyAlignment="1" applyProtection="1">
      <protection locked="0"/>
    </xf>
    <xf numFmtId="0" fontId="10" fillId="0" borderId="6" xfId="0" applyFont="1" applyBorder="1" applyAlignment="1" applyProtection="1"/>
    <xf numFmtId="0" fontId="34" fillId="0" borderId="0" xfId="0" applyFont="1" applyBorder="1" applyAlignment="1" applyProtection="1"/>
    <xf numFmtId="0" fontId="31" fillId="0" borderId="0" xfId="0" applyFont="1" applyBorder="1" applyAlignment="1" applyProtection="1"/>
    <xf numFmtId="0" fontId="13" fillId="0" borderId="0" xfId="0" applyFont="1" applyBorder="1" applyAlignment="1" applyProtection="1"/>
    <xf numFmtId="0" fontId="8" fillId="2" borderId="0" xfId="0" applyFont="1" applyFill="1" applyBorder="1" applyAlignment="1" applyProtection="1"/>
    <xf numFmtId="43" fontId="8" fillId="2" borderId="0" xfId="10" applyNumberFormat="1" applyFont="1" applyFill="1" applyBorder="1" applyAlignment="1" applyProtection="1"/>
    <xf numFmtId="43" fontId="8" fillId="0" borderId="3" xfId="5" applyFont="1" applyBorder="1" applyAlignment="1"/>
    <xf numFmtId="0" fontId="8" fillId="2" borderId="3" xfId="0" applyFont="1" applyFill="1" applyBorder="1" applyAlignment="1" applyProtection="1">
      <alignment wrapText="1"/>
    </xf>
    <xf numFmtId="43" fontId="8" fillId="0" borderId="3" xfId="1" applyFont="1" applyBorder="1" applyAlignment="1" applyProtection="1">
      <protection locked="0"/>
    </xf>
    <xf numFmtId="43" fontId="8" fillId="2" borderId="10" xfId="1" applyFont="1" applyFill="1" applyBorder="1" applyAlignment="1" applyProtection="1"/>
    <xf numFmtId="43" fontId="8" fillId="2" borderId="3" xfId="1" applyFont="1" applyFill="1" applyBorder="1" applyAlignment="1" applyProtection="1">
      <protection locked="0"/>
    </xf>
    <xf numFmtId="43" fontId="8" fillId="2" borderId="3" xfId="1" applyFont="1" applyFill="1" applyBorder="1" applyAlignment="1" applyProtection="1"/>
    <xf numFmtId="43" fontId="27" fillId="2" borderId="0" xfId="1" applyFont="1" applyFill="1" applyBorder="1" applyAlignment="1" applyProtection="1"/>
    <xf numFmtId="2" fontId="0" fillId="0" borderId="0" xfId="0" applyNumberFormat="1" applyFill="1" applyBorder="1" applyAlignment="1"/>
    <xf numFmtId="44" fontId="35" fillId="0" borderId="0" xfId="10" applyFont="1" applyBorder="1" applyAlignment="1" applyProtection="1"/>
    <xf numFmtId="43" fontId="8" fillId="2" borderId="0" xfId="1" applyFont="1" applyFill="1" applyBorder="1" applyAlignment="1" applyProtection="1"/>
    <xf numFmtId="43" fontId="35" fillId="0" borderId="0" xfId="1" applyFont="1" applyBorder="1" applyAlignment="1" applyProtection="1"/>
    <xf numFmtId="43" fontId="46" fillId="0" borderId="0" xfId="1" applyFont="1" applyAlignment="1">
      <alignment horizontal="right"/>
    </xf>
    <xf numFmtId="43" fontId="34" fillId="0" borderId="0" xfId="1" applyFont="1" applyBorder="1" applyAlignment="1" applyProtection="1">
      <protection locked="0"/>
    </xf>
    <xf numFmtId="43" fontId="25" fillId="0" borderId="0" xfId="1" applyFont="1" applyFill="1" applyAlignment="1"/>
    <xf numFmtId="43" fontId="8" fillId="0" borderId="3" xfId="1" applyFont="1" applyFill="1" applyBorder="1" applyAlignment="1" applyProtection="1">
      <protection locked="0"/>
    </xf>
    <xf numFmtId="43" fontId="8" fillId="0" borderId="3" xfId="1" applyFont="1" applyFill="1" applyBorder="1" applyAlignment="1" applyProtection="1"/>
    <xf numFmtId="43" fontId="27" fillId="3" borderId="0" xfId="1" applyFont="1" applyFill="1" applyBorder="1" applyAlignment="1" applyProtection="1"/>
    <xf numFmtId="0" fontId="22" fillId="0" borderId="0" xfId="12" applyFill="1" applyAlignment="1" applyProtection="1"/>
    <xf numFmtId="0" fontId="10" fillId="0" borderId="0" xfId="0" applyFont="1" applyBorder="1" applyAlignment="1" applyProtection="1">
      <alignment horizontal="right" vertical="top"/>
    </xf>
    <xf numFmtId="0" fontId="8" fillId="0" borderId="0" xfId="0" applyFont="1" applyAlignment="1">
      <alignment horizontal="right"/>
    </xf>
    <xf numFmtId="0" fontId="8" fillId="0" borderId="0" xfId="0" applyFont="1" applyBorder="1" applyAlignment="1" applyProtection="1">
      <alignment horizontal="right"/>
      <protection locked="0"/>
    </xf>
    <xf numFmtId="43" fontId="8" fillId="0" borderId="0" xfId="5" applyFont="1" applyBorder="1" applyAlignment="1" applyProtection="1">
      <alignment horizontal="right"/>
      <protection locked="0"/>
    </xf>
    <xf numFmtId="43" fontId="10" fillId="0" borderId="0" xfId="5" applyFont="1" applyBorder="1" applyAlignment="1" applyProtection="1">
      <alignment horizontal="right"/>
      <protection locked="0"/>
    </xf>
    <xf numFmtId="0" fontId="9" fillId="0" borderId="17" xfId="0" applyFont="1" applyBorder="1" applyAlignment="1">
      <alignment horizontal="left"/>
    </xf>
    <xf numFmtId="44" fontId="63" fillId="0" borderId="18" xfId="10" applyFont="1" applyBorder="1"/>
    <xf numFmtId="0" fontId="63" fillId="0" borderId="17" xfId="0" applyFont="1" applyBorder="1" applyAlignment="1">
      <alignment wrapText="1"/>
    </xf>
    <xf numFmtId="44" fontId="56" fillId="0" borderId="23" xfId="10" applyNumberFormat="1" applyFont="1" applyBorder="1" applyProtection="1">
      <protection locked="0"/>
    </xf>
    <xf numFmtId="0" fontId="9" fillId="0" borderId="17" xfId="0" applyFont="1" applyBorder="1" applyAlignment="1" applyProtection="1">
      <alignment vertical="top"/>
    </xf>
    <xf numFmtId="44" fontId="56" fillId="0" borderId="23" xfId="10" applyFont="1" applyBorder="1" applyProtection="1">
      <protection locked="0"/>
    </xf>
    <xf numFmtId="43" fontId="9" fillId="0" borderId="17" xfId="0" applyNumberFormat="1" applyFont="1" applyBorder="1" applyProtection="1">
      <protection locked="0"/>
    </xf>
    <xf numFmtId="0" fontId="9" fillId="0" borderId="18" xfId="0" applyFont="1" applyBorder="1" applyProtection="1">
      <protection locked="0"/>
    </xf>
    <xf numFmtId="0" fontId="9" fillId="0" borderId="17" xfId="0" applyFont="1" applyBorder="1" applyAlignment="1" applyProtection="1">
      <alignment wrapText="1"/>
      <protection locked="0"/>
    </xf>
    <xf numFmtId="44" fontId="9" fillId="0" borderId="18" xfId="0" applyNumberFormat="1" applyFont="1" applyBorder="1" applyProtection="1">
      <protection locked="0"/>
    </xf>
    <xf numFmtId="0" fontId="9" fillId="0" borderId="17" xfId="0" applyFont="1" applyBorder="1" applyProtection="1">
      <protection locked="0"/>
    </xf>
    <xf numFmtId="44" fontId="56" fillId="0" borderId="23" xfId="0" applyNumberFormat="1" applyFont="1" applyBorder="1" applyProtection="1">
      <protection locked="0"/>
    </xf>
    <xf numFmtId="0" fontId="9" fillId="0" borderId="22" xfId="0" applyFont="1" applyBorder="1" applyProtection="1">
      <protection locked="0"/>
    </xf>
    <xf numFmtId="0" fontId="9" fillId="0" borderId="0" xfId="0" applyFont="1" applyBorder="1" applyAlignment="1" applyProtection="1">
      <alignment vertical="top"/>
    </xf>
    <xf numFmtId="0" fontId="62" fillId="0" borderId="18" xfId="0" applyFont="1" applyBorder="1" applyAlignment="1" applyProtection="1">
      <alignment horizontal="center"/>
      <protection locked="0"/>
    </xf>
    <xf numFmtId="0" fontId="62" fillId="0" borderId="17" xfId="0" applyFont="1" applyBorder="1" applyAlignment="1">
      <alignment horizontal="center"/>
    </xf>
    <xf numFmtId="43" fontId="9" fillId="0" borderId="0" xfId="0" applyNumberFormat="1" applyFont="1" applyBorder="1" applyProtection="1">
      <protection locked="0"/>
    </xf>
    <xf numFmtId="0" fontId="9" fillId="0" borderId="0" xfId="0" applyFont="1" applyBorder="1" applyProtection="1">
      <protection locked="0"/>
    </xf>
    <xf numFmtId="0" fontId="62" fillId="0" borderId="17" xfId="0" applyFont="1" applyBorder="1" applyAlignment="1" applyProtection="1">
      <alignment horizontal="center" wrapText="1"/>
      <protection locked="0"/>
    </xf>
    <xf numFmtId="0" fontId="9" fillId="0" borderId="20" xfId="0" quotePrefix="1" applyFont="1" applyBorder="1" applyProtection="1">
      <protection locked="0"/>
    </xf>
    <xf numFmtId="0" fontId="62" fillId="0" borderId="17" xfId="0" applyFont="1" applyBorder="1" applyProtection="1">
      <protection locked="0"/>
    </xf>
    <xf numFmtId="0" fontId="9" fillId="0" borderId="0" xfId="0" applyFont="1"/>
    <xf numFmtId="0" fontId="9" fillId="0" borderId="20" xfId="0" applyFont="1" applyBorder="1" applyProtection="1">
      <protection locked="0"/>
    </xf>
    <xf numFmtId="0" fontId="62" fillId="0" borderId="22" xfId="0" applyFont="1" applyBorder="1" applyProtection="1">
      <protection locked="0"/>
    </xf>
    <xf numFmtId="0" fontId="44" fillId="0" borderId="1" xfId="31" applyFont="1" applyFill="1" applyBorder="1" applyAlignment="1" applyProtection="1">
      <alignment horizontal="right"/>
    </xf>
    <xf numFmtId="0" fontId="44" fillId="0" borderId="1" xfId="31" applyFont="1" applyFill="1" applyBorder="1" applyAlignment="1" applyProtection="1">
      <alignment horizontal="left"/>
      <protection locked="0"/>
    </xf>
    <xf numFmtId="0" fontId="13" fillId="0" borderId="0" xfId="53" applyFont="1" applyFill="1" applyBorder="1" applyAlignment="1">
      <alignment horizontal="center" vertical="top"/>
      <protection locked="0"/>
    </xf>
    <xf numFmtId="0" fontId="11" fillId="0" borderId="0" xfId="0" applyFont="1" applyAlignment="1">
      <alignment horizontal="left"/>
    </xf>
    <xf numFmtId="0" fontId="8" fillId="0" borderId="0" xfId="0" applyFont="1"/>
    <xf numFmtId="0" fontId="10" fillId="0" borderId="0" xfId="50" applyFont="1" applyFill="1" applyAlignment="1">
      <alignment horizontal="left" vertical="top" wrapText="1"/>
    </xf>
    <xf numFmtId="0" fontId="8" fillId="0" borderId="0" xfId="50" applyFont="1" applyFill="1" applyAlignment="1">
      <alignment vertical="top" wrapText="1"/>
    </xf>
    <xf numFmtId="0" fontId="13" fillId="7" borderId="3" xfId="50" applyNumberFormat="1" applyFont="1" applyFill="1" applyBorder="1" applyAlignment="1">
      <alignment horizontal="center" wrapText="1"/>
    </xf>
    <xf numFmtId="0" fontId="8" fillId="9" borderId="14" xfId="0" applyFont="1" applyFill="1" applyBorder="1" applyAlignment="1">
      <alignment wrapText="1"/>
    </xf>
    <xf numFmtId="0" fontId="10" fillId="9" borderId="3" xfId="50" applyFont="1" applyFill="1" applyBorder="1" applyAlignment="1">
      <alignment horizontal="left" wrapText="1"/>
    </xf>
    <xf numFmtId="14" fontId="25" fillId="0" borderId="3" xfId="50" applyNumberFormat="1" applyFont="1" applyFill="1" applyBorder="1" applyAlignment="1">
      <alignment horizontal="center" vertical="top"/>
    </xf>
    <xf numFmtId="0" fontId="25" fillId="0" borderId="2" xfId="50" applyFont="1" applyFill="1" applyBorder="1" applyAlignment="1">
      <alignment horizontal="center" vertical="top"/>
    </xf>
    <xf numFmtId="0" fontId="10" fillId="0" borderId="2" xfId="50" applyFont="1" applyFill="1" applyBorder="1" applyAlignment="1">
      <alignment horizontal="left" wrapText="1"/>
    </xf>
    <xf numFmtId="43" fontId="21" fillId="2" borderId="2" xfId="50" applyNumberFormat="1" applyFont="1" applyFill="1" applyBorder="1"/>
    <xf numFmtId="0" fontId="0" fillId="0" borderId="0" xfId="0" applyBorder="1"/>
    <xf numFmtId="0" fontId="21" fillId="0" borderId="8" xfId="0" applyFont="1" applyBorder="1" applyProtection="1">
      <protection locked="0"/>
    </xf>
    <xf numFmtId="0" fontId="21" fillId="0" borderId="11" xfId="0" applyFont="1" applyBorder="1" applyProtection="1">
      <protection locked="0"/>
    </xf>
    <xf numFmtId="43" fontId="21" fillId="0" borderId="11" xfId="1" applyFont="1" applyBorder="1" applyProtection="1">
      <protection locked="0"/>
    </xf>
    <xf numFmtId="0" fontId="21" fillId="0" borderId="9" xfId="0" applyFont="1" applyBorder="1" applyProtection="1">
      <protection locked="0"/>
    </xf>
    <xf numFmtId="0" fontId="21" fillId="0" borderId="6" xfId="0" applyFont="1" applyBorder="1" applyProtection="1">
      <protection locked="0"/>
    </xf>
    <xf numFmtId="0" fontId="21" fillId="0" borderId="1" xfId="0" applyFont="1" applyBorder="1" applyProtection="1">
      <protection locked="0"/>
    </xf>
    <xf numFmtId="43" fontId="21" fillId="0" borderId="1" xfId="1" applyFont="1" applyBorder="1" applyProtection="1">
      <protection locked="0"/>
    </xf>
    <xf numFmtId="0" fontId="12" fillId="0" borderId="8" xfId="0" applyFont="1" applyBorder="1" applyProtection="1"/>
    <xf numFmtId="43" fontId="21" fillId="0" borderId="13" xfId="1" applyFont="1" applyBorder="1" applyProtection="1">
      <protection locked="0"/>
    </xf>
    <xf numFmtId="0" fontId="12" fillId="0" borderId="9" xfId="0" applyFont="1" applyBorder="1" applyProtection="1"/>
    <xf numFmtId="43" fontId="21" fillId="0" borderId="12" xfId="1" applyFont="1" applyBorder="1" applyProtection="1">
      <protection locked="0"/>
    </xf>
    <xf numFmtId="0" fontId="21" fillId="0" borderId="9" xfId="0" applyFont="1" applyBorder="1" applyProtection="1"/>
    <xf numFmtId="0" fontId="8" fillId="0" borderId="9" xfId="0" applyFont="1" applyBorder="1" applyProtection="1"/>
    <xf numFmtId="0" fontId="18" fillId="0" borderId="6" xfId="0" applyFont="1" applyFill="1" applyBorder="1" applyProtection="1">
      <protection locked="0"/>
    </xf>
    <xf numFmtId="0" fontId="18" fillId="0" borderId="1" xfId="0" applyFont="1" applyBorder="1" applyProtection="1">
      <protection locked="0"/>
    </xf>
    <xf numFmtId="43" fontId="18" fillId="0" borderId="4" xfId="1" applyFont="1" applyBorder="1" applyProtection="1">
      <protection locked="0"/>
    </xf>
    <xf numFmtId="0" fontId="21" fillId="0" borderId="8" xfId="53" applyFont="1" applyFill="1" applyBorder="1">
      <protection locked="0"/>
    </xf>
    <xf numFmtId="0" fontId="21" fillId="0" borderId="11" xfId="53" applyFont="1" applyFill="1" applyBorder="1">
      <protection locked="0"/>
    </xf>
    <xf numFmtId="0" fontId="21" fillId="0" borderId="11" xfId="53" applyFont="1" applyBorder="1">
      <protection locked="0"/>
    </xf>
    <xf numFmtId="0" fontId="21" fillId="0" borderId="11" xfId="29" applyFont="1" applyFill="1" applyBorder="1" applyAlignment="1">
      <alignment horizontal="centerContinuous" vertical="top"/>
    </xf>
    <xf numFmtId="0" fontId="13" fillId="0" borderId="8" xfId="53" applyFont="1" applyBorder="1" applyAlignment="1">
      <alignment vertical="top"/>
      <protection locked="0"/>
    </xf>
    <xf numFmtId="0" fontId="13" fillId="0" borderId="8" xfId="0" applyFont="1" applyFill="1" applyBorder="1" applyAlignment="1">
      <alignment vertical="top" wrapText="1"/>
    </xf>
    <xf numFmtId="0" fontId="13" fillId="0" borderId="11" xfId="0" applyFont="1" applyFill="1" applyBorder="1" applyAlignment="1">
      <alignment vertical="top" wrapText="1"/>
    </xf>
    <xf numFmtId="0" fontId="13" fillId="0" borderId="13" xfId="0" applyFont="1" applyFill="1" applyBorder="1" applyAlignment="1">
      <alignment vertical="top" wrapText="1"/>
    </xf>
    <xf numFmtId="0" fontId="10" fillId="0" borderId="0" xfId="0" applyFont="1" applyFill="1" applyAlignment="1">
      <alignment horizontal="left" wrapText="1"/>
    </xf>
    <xf numFmtId="0" fontId="10" fillId="0" borderId="0" xfId="50" applyFont="1" applyFill="1" applyAlignment="1">
      <alignment horizontal="left" vertical="top" wrapText="1"/>
    </xf>
    <xf numFmtId="0" fontId="45" fillId="0" borderId="0" xfId="0" applyFont="1" applyFill="1" applyAlignment="1">
      <alignment horizontal="left"/>
    </xf>
    <xf numFmtId="0" fontId="10" fillId="0" borderId="3" xfId="0" applyFont="1" applyBorder="1" applyAlignment="1">
      <alignment wrapText="1"/>
    </xf>
    <xf numFmtId="0" fontId="10" fillId="0" borderId="0" xfId="0" applyFont="1" applyAlignment="1">
      <alignment horizontal="left"/>
    </xf>
    <xf numFmtId="0" fontId="22" fillId="0" borderId="0" xfId="12" applyFont="1" applyFill="1" applyBorder="1" applyAlignment="1" applyProtection="1">
      <alignment vertical="center"/>
    </xf>
    <xf numFmtId="0" fontId="8" fillId="0" borderId="0" xfId="0" applyFont="1"/>
    <xf numFmtId="0" fontId="13" fillId="0" borderId="16" xfId="0" applyFont="1" applyBorder="1"/>
    <xf numFmtId="0" fontId="13" fillId="0" borderId="0" xfId="0" applyFont="1" applyAlignment="1">
      <alignment horizontal="left"/>
    </xf>
    <xf numFmtId="0" fontId="13" fillId="0" borderId="0" xfId="128" applyFont="1">
      <protection locked="0"/>
    </xf>
    <xf numFmtId="0" fontId="26" fillId="0" borderId="0" xfId="0" applyFont="1"/>
    <xf numFmtId="0" fontId="26" fillId="0" borderId="0" xfId="0" quotePrefix="1" applyFont="1" applyAlignment="1">
      <alignment horizontal="left"/>
    </xf>
    <xf numFmtId="0" fontId="8" fillId="0" borderId="0" xfId="0" quotePrefix="1" applyFont="1" applyAlignment="1">
      <alignment horizontal="left"/>
    </xf>
    <xf numFmtId="0" fontId="8" fillId="0" borderId="0" xfId="0" applyFont="1" applyAlignment="1" applyProtection="1">
      <alignment horizontal="left"/>
      <protection locked="0"/>
    </xf>
    <xf numFmtId="0" fontId="57" fillId="0" borderId="0" xfId="0" applyFont="1" applyProtection="1">
      <protection locked="0"/>
    </xf>
    <xf numFmtId="0" fontId="8" fillId="0" borderId="0" xfId="609"/>
    <xf numFmtId="0" fontId="18" fillId="0" borderId="0" xfId="609" applyFont="1" applyAlignment="1">
      <alignment horizontal="left"/>
    </xf>
    <xf numFmtId="0" fontId="18" fillId="0" borderId="0" xfId="609" applyFont="1"/>
    <xf numFmtId="0" fontId="12" fillId="0" borderId="0" xfId="609" applyFont="1" applyAlignment="1">
      <alignment horizontal="left"/>
    </xf>
    <xf numFmtId="0" fontId="12" fillId="0" borderId="0" xfId="609" applyFont="1"/>
    <xf numFmtId="0" fontId="12" fillId="0" borderId="1" xfId="609" applyFont="1" applyBorder="1"/>
    <xf numFmtId="0" fontId="18" fillId="0" borderId="16" xfId="609" applyFont="1" applyBorder="1"/>
    <xf numFmtId="0" fontId="13" fillId="0" borderId="0" xfId="609" applyFont="1" applyAlignment="1">
      <alignment horizontal="left"/>
    </xf>
    <xf numFmtId="0" fontId="21" fillId="0" borderId="0" xfId="609" applyFont="1"/>
    <xf numFmtId="0" fontId="13" fillId="0" borderId="0" xfId="609" applyFont="1"/>
    <xf numFmtId="0" fontId="8" fillId="0" borderId="0" xfId="609" applyAlignment="1">
      <alignment horizontal="center" wrapText="1"/>
    </xf>
    <xf numFmtId="0" fontId="13" fillId="0" borderId="0" xfId="609" applyFont="1" applyAlignment="1">
      <alignment horizontal="right"/>
    </xf>
    <xf numFmtId="0" fontId="10" fillId="0" borderId="0" xfId="609" applyFont="1" applyAlignment="1">
      <alignment horizontal="center"/>
    </xf>
    <xf numFmtId="0" fontId="0" fillId="0" borderId="0" xfId="14" applyFont="1" applyAlignment="1">
      <alignment horizontal="right" vertical="top"/>
    </xf>
    <xf numFmtId="0" fontId="0" fillId="0" borderId="0" xfId="14" applyFont="1" applyAlignment="1">
      <alignment horizontal="left"/>
    </xf>
    <xf numFmtId="0" fontId="8" fillId="0" borderId="0" xfId="14"/>
    <xf numFmtId="0" fontId="0" fillId="0" borderId="0" xfId="609" applyFont="1" applyAlignment="1">
      <alignment horizontal="left" indent="1"/>
    </xf>
    <xf numFmtId="0" fontId="0" fillId="0" borderId="41" xfId="609" applyFont="1" applyBorder="1" applyAlignment="1">
      <alignment horizontal="center" vertical="center"/>
    </xf>
    <xf numFmtId="0" fontId="8" fillId="0" borderId="0" xfId="14" applyAlignment="1">
      <alignment horizontal="center"/>
    </xf>
    <xf numFmtId="0" fontId="10" fillId="0" borderId="0" xfId="14" applyFont="1" applyAlignment="1">
      <alignment horizontal="center"/>
    </xf>
    <xf numFmtId="0" fontId="0" fillId="0" borderId="35" xfId="609" applyFont="1" applyBorder="1" applyAlignment="1">
      <alignment horizontal="center" vertical="center"/>
    </xf>
    <xf numFmtId="0" fontId="0" fillId="0" borderId="0" xfId="609" applyFont="1" applyAlignment="1">
      <alignment horizontal="left" wrapText="1"/>
    </xf>
    <xf numFmtId="0" fontId="8" fillId="2" borderId="36" xfId="609" applyFill="1" applyBorder="1" applyAlignment="1">
      <alignment horizontal="left" wrapText="1" indent="5"/>
    </xf>
    <xf numFmtId="0" fontId="0" fillId="0" borderId="0" xfId="609" quotePrefix="1" applyFont="1" applyAlignment="1">
      <alignment horizontal="left" wrapText="1" indent="2"/>
    </xf>
    <xf numFmtId="0" fontId="0" fillId="0" borderId="0" xfId="609" quotePrefix="1" applyFont="1" applyAlignment="1">
      <alignment horizontal="left" wrapText="1"/>
    </xf>
    <xf numFmtId="0" fontId="8" fillId="0" borderId="0" xfId="14" applyAlignment="1">
      <alignment horizontal="right" vertical="top"/>
    </xf>
    <xf numFmtId="0" fontId="8" fillId="0" borderId="0" xfId="14" applyAlignment="1">
      <alignment horizontal="left" vertical="top" wrapText="1"/>
    </xf>
    <xf numFmtId="0" fontId="10" fillId="0" borderId="0" xfId="609" applyFont="1" applyAlignment="1">
      <alignment horizontal="left" wrapText="1" indent="5"/>
    </xf>
    <xf numFmtId="0" fontId="8" fillId="0" borderId="0" xfId="609" applyAlignment="1">
      <alignment horizontal="left" wrapText="1" indent="5"/>
    </xf>
    <xf numFmtId="0" fontId="0" fillId="0" borderId="0" xfId="609" quotePrefix="1" applyFont="1" applyAlignment="1">
      <alignment horizontal="left"/>
    </xf>
    <xf numFmtId="0" fontId="0" fillId="0" borderId="0" xfId="14" applyFont="1" applyAlignment="1">
      <alignment horizontal="left" indent="1"/>
    </xf>
    <xf numFmtId="0" fontId="0" fillId="0" borderId="0" xfId="14" applyFont="1" applyAlignment="1">
      <alignment horizontal="left" wrapText="1" indent="2"/>
    </xf>
    <xf numFmtId="0" fontId="0" fillId="0" borderId="0" xfId="14" applyFont="1" applyAlignment="1">
      <alignment horizontal="left" wrapText="1" indent="4"/>
    </xf>
    <xf numFmtId="0" fontId="0" fillId="0" borderId="0" xfId="609" applyFont="1" applyAlignment="1">
      <alignment horizontal="left" indent="2"/>
    </xf>
    <xf numFmtId="0" fontId="0" fillId="0" borderId="0" xfId="14" applyFont="1" applyAlignment="1">
      <alignment horizontal="left" wrapText="1"/>
    </xf>
    <xf numFmtId="0" fontId="22" fillId="0" borderId="44" xfId="12" applyFill="1" applyBorder="1" applyAlignment="1" applyProtection="1">
      <alignment vertical="center"/>
    </xf>
    <xf numFmtId="0" fontId="8" fillId="0" borderId="45" xfId="609" applyBorder="1" applyAlignment="1">
      <alignment horizontal="left" wrapText="1"/>
    </xf>
    <xf numFmtId="0" fontId="10" fillId="5" borderId="0" xfId="609" applyFont="1" applyFill="1" applyAlignment="1">
      <alignment horizontal="left"/>
    </xf>
    <xf numFmtId="0" fontId="28" fillId="5" borderId="0" xfId="609" applyFont="1" applyFill="1" applyAlignment="1">
      <alignment horizontal="left"/>
    </xf>
    <xf numFmtId="0" fontId="8" fillId="0" borderId="0" xfId="0" applyFont="1" applyAlignment="1">
      <alignment horizontal="center"/>
    </xf>
    <xf numFmtId="0" fontId="8" fillId="0" borderId="0" xfId="0" applyFont="1"/>
    <xf numFmtId="0" fontId="0" fillId="0" borderId="0" xfId="14" applyFont="1" applyBorder="1" applyAlignment="1">
      <alignment horizontal="left" wrapText="1" indent="7"/>
    </xf>
    <xf numFmtId="0" fontId="0" fillId="0" borderId="0" xfId="14" applyFont="1" applyBorder="1" applyAlignment="1">
      <alignment horizontal="center" vertical="center" wrapText="1"/>
    </xf>
    <xf numFmtId="0" fontId="8" fillId="0" borderId="0" xfId="29"/>
    <xf numFmtId="0" fontId="8" fillId="0" borderId="0" xfId="51">
      <protection locked="0"/>
    </xf>
    <xf numFmtId="49" fontId="8" fillId="0" borderId="0" xfId="51" applyNumberFormat="1" applyAlignment="1">
      <alignment horizontal="center"/>
      <protection locked="0"/>
    </xf>
    <xf numFmtId="0" fontId="8" fillId="0" borderId="0" xfId="51" applyAlignment="1">
      <alignment horizontal="left" vertical="top" wrapText="1"/>
      <protection locked="0"/>
    </xf>
    <xf numFmtId="49" fontId="8" fillId="0" borderId="0" xfId="29" applyNumberFormat="1" applyAlignment="1">
      <alignment horizontal="right" vertical="top" wrapText="1"/>
    </xf>
    <xf numFmtId="0" fontId="10" fillId="0" borderId="0" xfId="29" applyFont="1"/>
    <xf numFmtId="0" fontId="10" fillId="0" borderId="0" xfId="51" applyFont="1">
      <protection locked="0"/>
    </xf>
    <xf numFmtId="0" fontId="10" fillId="0" borderId="0" xfId="51" quotePrefix="1" applyFont="1" applyAlignment="1">
      <alignment horizontal="left"/>
      <protection locked="0"/>
    </xf>
    <xf numFmtId="0" fontId="8" fillId="0" borderId="0" xfId="51" applyAlignment="1">
      <alignment horizontal="left"/>
      <protection locked="0"/>
    </xf>
    <xf numFmtId="0" fontId="10" fillId="0" borderId="0" xfId="51" applyFont="1" applyAlignment="1">
      <alignment horizontal="left" vertical="top" wrapText="1"/>
      <protection locked="0"/>
    </xf>
    <xf numFmtId="0" fontId="8" fillId="0" borderId="0" xfId="51" quotePrefix="1" applyAlignment="1">
      <alignment horizontal="left" vertical="top" wrapText="1"/>
      <protection locked="0"/>
    </xf>
    <xf numFmtId="0" fontId="10" fillId="0" borderId="0" xfId="120" applyFont="1">
      <protection locked="0"/>
    </xf>
    <xf numFmtId="0" fontId="10" fillId="0" borderId="0" xfId="120" applyFont="1" applyAlignment="1">
      <alignment horizontal="right"/>
      <protection locked="0"/>
    </xf>
    <xf numFmtId="0" fontId="8" fillId="0" borderId="0" xfId="51" applyAlignment="1">
      <alignment horizontal="left" wrapText="1"/>
      <protection locked="0"/>
    </xf>
    <xf numFmtId="0" fontId="8" fillId="0" borderId="0" xfId="51" applyAlignment="1">
      <alignment wrapText="1"/>
      <protection locked="0"/>
    </xf>
    <xf numFmtId="0" fontId="8" fillId="0" borderId="0" xfId="51" applyAlignment="1">
      <alignment vertical="top" wrapText="1"/>
      <protection locked="0"/>
    </xf>
    <xf numFmtId="49" fontId="8" fillId="0" borderId="0" xfId="51" applyNumberFormat="1" applyAlignment="1">
      <alignment horizontal="right" vertical="top"/>
      <protection locked="0"/>
    </xf>
    <xf numFmtId="49" fontId="8" fillId="0" borderId="0" xfId="51" applyNumberFormat="1" applyAlignment="1">
      <alignment horizontal="right"/>
      <protection locked="0"/>
    </xf>
    <xf numFmtId="0" fontId="8" fillId="0" borderId="0" xfId="51" applyAlignment="1">
      <alignment horizontal="left" wrapText="1" indent="1"/>
      <protection locked="0"/>
    </xf>
    <xf numFmtId="0" fontId="8" fillId="0" borderId="0" xfId="29" applyAlignment="1">
      <alignment wrapText="1"/>
    </xf>
    <xf numFmtId="0" fontId="8" fillId="0" borderId="0" xfId="51" quotePrefix="1" applyAlignment="1">
      <alignment horizontal="left" wrapText="1"/>
      <protection locked="0"/>
    </xf>
    <xf numFmtId="0" fontId="8" fillId="0" borderId="0" xfId="29" applyAlignment="1">
      <alignment horizontal="right"/>
    </xf>
    <xf numFmtId="49" fontId="8" fillId="0" borderId="0" xfId="29" applyNumberFormat="1" applyAlignment="1">
      <alignment horizontal="right" vertical="top"/>
    </xf>
    <xf numFmtId="49" fontId="8" fillId="0" borderId="0" xfId="29" applyNumberFormat="1" applyAlignment="1">
      <alignment horizontal="right"/>
    </xf>
    <xf numFmtId="49" fontId="8" fillId="0" borderId="0" xfId="29" applyNumberFormat="1" applyAlignment="1">
      <alignment horizontal="right" wrapText="1"/>
    </xf>
    <xf numFmtId="0" fontId="8" fillId="0" borderId="0" xfId="29" applyAlignment="1">
      <alignment vertical="top" wrapText="1"/>
    </xf>
    <xf numFmtId="0" fontId="8" fillId="0" borderId="0" xfId="29" applyAlignment="1">
      <alignment horizontal="left" vertical="top" wrapText="1"/>
    </xf>
    <xf numFmtId="0" fontId="8" fillId="0" borderId="0" xfId="29" applyAlignment="1">
      <alignment horizontal="left" wrapText="1"/>
    </xf>
    <xf numFmtId="0" fontId="8" fillId="0" borderId="0" xfId="51" applyAlignment="1">
      <alignment horizontal="center"/>
      <protection locked="0"/>
    </xf>
    <xf numFmtId="49" fontId="10" fillId="0" borderId="0" xfId="51" applyNumberFormat="1" applyFont="1">
      <protection locked="0"/>
    </xf>
    <xf numFmtId="0" fontId="8" fillId="0" borderId="0" xfId="51" quotePrefix="1" applyAlignment="1">
      <alignment vertical="top" wrapText="1"/>
      <protection locked="0"/>
    </xf>
    <xf numFmtId="0" fontId="8" fillId="0" borderId="0" xfId="614" applyAlignment="1">
      <alignment horizontal="left" vertical="top" wrapText="1"/>
      <protection locked="0"/>
    </xf>
    <xf numFmtId="0" fontId="8" fillId="0" borderId="0" xfId="615">
      <protection locked="0"/>
    </xf>
    <xf numFmtId="0" fontId="8" fillId="0" borderId="0" xfId="615" applyAlignment="1">
      <alignment wrapText="1"/>
      <protection locked="0"/>
    </xf>
    <xf numFmtId="0" fontId="44" fillId="0" borderId="1" xfId="31" applyFont="1" applyBorder="1" applyAlignment="1">
      <alignment horizontal="right"/>
    </xf>
    <xf numFmtId="0" fontId="44" fillId="0" borderId="1" xfId="31" applyFont="1" applyBorder="1" applyProtection="1">
      <protection locked="0"/>
    </xf>
    <xf numFmtId="0" fontId="21" fillId="0" borderId="1" xfId="120" applyFont="1" applyBorder="1">
      <protection locked="0"/>
    </xf>
    <xf numFmtId="0" fontId="8" fillId="0" borderId="1" xfId="14" applyBorder="1"/>
    <xf numFmtId="0" fontId="13" fillId="0" borderId="1" xfId="14" applyFont="1" applyBorder="1"/>
    <xf numFmtId="0" fontId="13" fillId="0" borderId="0" xfId="14" applyFont="1"/>
    <xf numFmtId="0" fontId="13" fillId="0" borderId="0" xfId="14" applyFont="1" applyAlignment="1">
      <alignment horizontal="left"/>
    </xf>
    <xf numFmtId="0" fontId="21" fillId="0" borderId="0" xfId="120" applyFont="1">
      <protection locked="0"/>
    </xf>
    <xf numFmtId="0" fontId="13" fillId="0" borderId="0" xfId="120" applyFont="1">
      <protection locked="0"/>
    </xf>
    <xf numFmtId="0" fontId="13" fillId="0" borderId="1" xfId="120" applyFont="1" applyBorder="1">
      <protection locked="0"/>
    </xf>
    <xf numFmtId="0" fontId="12" fillId="0" borderId="0" xfId="14" applyFont="1"/>
    <xf numFmtId="0" fontId="10" fillId="0" borderId="0" xfId="609" applyFont="1"/>
    <xf numFmtId="0" fontId="10" fillId="0" borderId="0" xfId="609" applyFont="1" applyAlignment="1">
      <alignment vertical="top"/>
    </xf>
    <xf numFmtId="14" fontId="8" fillId="0" borderId="1" xfId="609" applyNumberFormat="1" applyBorder="1" applyAlignment="1">
      <alignment horizontal="left"/>
    </xf>
    <xf numFmtId="0" fontId="8" fillId="0" borderId="0" xfId="609" applyAlignment="1">
      <alignment horizontal="left"/>
    </xf>
    <xf numFmtId="0" fontId="21" fillId="0" borderId="0" xfId="609" applyFont="1" applyAlignment="1" applyProtection="1">
      <alignment horizontal="left" vertical="top"/>
      <protection locked="0"/>
    </xf>
    <xf numFmtId="0" fontId="21" fillId="0" borderId="0" xfId="609" applyFont="1" applyAlignment="1">
      <alignment vertical="top"/>
    </xf>
    <xf numFmtId="0" fontId="13" fillId="0" borderId="0" xfId="14" applyFont="1" applyAlignment="1">
      <alignment vertical="top"/>
    </xf>
    <xf numFmtId="0" fontId="8" fillId="0" borderId="0" xfId="609" applyAlignment="1">
      <alignment vertical="top"/>
    </xf>
    <xf numFmtId="0" fontId="21" fillId="0" borderId="0" xfId="609" applyFont="1" applyAlignment="1">
      <alignment vertical="top" wrapText="1"/>
    </xf>
    <xf numFmtId="43" fontId="65" fillId="2" borderId="0" xfId="78" applyNumberFormat="1" applyFont="1" applyFill="1" applyBorder="1" applyAlignment="1">
      <alignment vertical="top" wrapText="1"/>
    </xf>
    <xf numFmtId="0" fontId="13" fillId="0" borderId="0" xfId="609" applyFont="1" applyAlignment="1">
      <alignment horizontal="right" vertical="top" wrapText="1"/>
    </xf>
    <xf numFmtId="43" fontId="21" fillId="0" borderId="0" xfId="3" applyFont="1" applyFill="1" applyBorder="1" applyProtection="1"/>
    <xf numFmtId="0" fontId="13" fillId="0" borderId="11" xfId="609" applyFont="1" applyBorder="1" applyAlignment="1">
      <alignment vertical="top" wrapText="1"/>
    </xf>
    <xf numFmtId="0" fontId="13" fillId="0" borderId="0" xfId="609" applyFont="1" applyAlignment="1">
      <alignment vertical="top" wrapText="1"/>
    </xf>
    <xf numFmtId="0" fontId="8" fillId="0" borderId="2" xfId="609" applyBorder="1" applyAlignment="1" applyProtection="1">
      <alignment horizontal="center"/>
      <protection locked="0"/>
    </xf>
    <xf numFmtId="49" fontId="8" fillId="0" borderId="2" xfId="609" applyNumberFormat="1" applyBorder="1" applyAlignment="1" applyProtection="1">
      <alignment horizontal="center"/>
      <protection locked="0"/>
    </xf>
    <xf numFmtId="43" fontId="8" fillId="2" borderId="3" xfId="609" applyNumberFormat="1" applyFill="1" applyBorder="1" applyAlignment="1">
      <alignment horizontal="center"/>
    </xf>
    <xf numFmtId="43" fontId="8" fillId="0" borderId="3" xfId="3" applyFont="1" applyFill="1" applyBorder="1" applyProtection="1"/>
    <xf numFmtId="43" fontId="8" fillId="2" borderId="14" xfId="3" applyFont="1" applyFill="1" applyBorder="1"/>
    <xf numFmtId="43" fontId="8" fillId="0" borderId="3" xfId="3" applyFont="1" applyFill="1" applyBorder="1" applyAlignment="1" applyProtection="1">
      <alignment vertical="top" wrapText="1"/>
      <protection locked="0"/>
    </xf>
    <xf numFmtId="14" fontId="8" fillId="0" borderId="2" xfId="609" applyNumberFormat="1" applyBorder="1" applyAlignment="1" applyProtection="1">
      <alignment vertical="top" wrapText="1"/>
      <protection locked="0"/>
    </xf>
    <xf numFmtId="0" fontId="8" fillId="0" borderId="2" xfId="609" applyBorder="1" applyAlignment="1" applyProtection="1">
      <alignment vertical="top" wrapText="1"/>
      <protection locked="0"/>
    </xf>
    <xf numFmtId="14" fontId="8" fillId="0" borderId="3" xfId="609" applyNumberFormat="1" applyBorder="1" applyAlignment="1" applyProtection="1">
      <alignment vertical="top" wrapText="1"/>
      <protection locked="0"/>
    </xf>
    <xf numFmtId="0" fontId="10" fillId="0" borderId="2" xfId="609" applyFont="1" applyBorder="1" applyAlignment="1">
      <alignment horizontal="center" wrapText="1"/>
    </xf>
    <xf numFmtId="0" fontId="10" fillId="0" borderId="5" xfId="609" applyFont="1" applyBorder="1" applyAlignment="1">
      <alignment horizontal="center" wrapText="1"/>
    </xf>
    <xf numFmtId="0" fontId="10" fillId="0" borderId="8" xfId="609" applyFont="1" applyBorder="1" applyAlignment="1">
      <alignment horizontal="center" wrapText="1"/>
    </xf>
    <xf numFmtId="165" fontId="10" fillId="0" borderId="3" xfId="609" applyNumberFormat="1" applyFont="1" applyBorder="1" applyAlignment="1">
      <alignment horizontal="center" vertical="top" wrapText="1"/>
    </xf>
    <xf numFmtId="0" fontId="8" fillId="0" borderId="4" xfId="609" applyBorder="1"/>
    <xf numFmtId="0" fontId="8" fillId="0" borderId="1" xfId="609" applyBorder="1"/>
    <xf numFmtId="0" fontId="8" fillId="0" borderId="6" xfId="609" applyBorder="1"/>
    <xf numFmtId="0" fontId="8" fillId="0" borderId="12" xfId="609" applyBorder="1"/>
    <xf numFmtId="0" fontId="13" fillId="0" borderId="0" xfId="609" applyFont="1" applyAlignment="1">
      <alignment vertical="top"/>
    </xf>
    <xf numFmtId="0" fontId="13" fillId="0" borderId="9" xfId="609" applyFont="1" applyBorder="1" applyAlignment="1">
      <alignment vertical="top"/>
    </xf>
    <xf numFmtId="0" fontId="26" fillId="0" borderId="0" xfId="609" applyFont="1" applyAlignment="1">
      <alignment vertical="top"/>
    </xf>
    <xf numFmtId="0" fontId="26" fillId="0" borderId="9" xfId="609" applyFont="1" applyBorder="1" applyAlignment="1">
      <alignment vertical="top"/>
    </xf>
    <xf numFmtId="0" fontId="8" fillId="0" borderId="9" xfId="609" applyBorder="1"/>
    <xf numFmtId="0" fontId="8" fillId="0" borderId="0" xfId="609" applyAlignment="1">
      <alignment horizontal="centerContinuous"/>
    </xf>
    <xf numFmtId="0" fontId="21" fillId="0" borderId="9" xfId="609" applyFont="1" applyBorder="1" applyAlignment="1">
      <alignment horizontal="centerContinuous" vertical="top"/>
    </xf>
    <xf numFmtId="0" fontId="13" fillId="0" borderId="0" xfId="609" applyFont="1" applyAlignment="1">
      <alignment horizontal="centerContinuous" vertical="top"/>
    </xf>
    <xf numFmtId="0" fontId="8" fillId="0" borderId="13" xfId="609" applyBorder="1"/>
    <xf numFmtId="0" fontId="8" fillId="0" borderId="11" xfId="609" applyBorder="1"/>
    <xf numFmtId="0" fontId="8" fillId="0" borderId="11" xfId="609" applyBorder="1" applyAlignment="1">
      <alignment horizontal="centerContinuous"/>
    </xf>
    <xf numFmtId="0" fontId="21" fillId="0" borderId="8" xfId="609" applyFont="1" applyBorder="1" applyAlignment="1">
      <alignment horizontal="centerContinuous" vertical="top"/>
    </xf>
    <xf numFmtId="0" fontId="21" fillId="0" borderId="0" xfId="609" applyFont="1" applyAlignment="1">
      <alignment horizontal="centerContinuous" vertical="top"/>
    </xf>
    <xf numFmtId="0" fontId="21" fillId="0" borderId="0" xfId="609" applyFont="1" applyAlignment="1">
      <alignment horizontal="center" vertical="top"/>
    </xf>
    <xf numFmtId="0" fontId="12" fillId="0" borderId="0" xfId="609" applyFont="1" applyAlignment="1">
      <alignment vertical="top"/>
    </xf>
    <xf numFmtId="0" fontId="8" fillId="0" borderId="0" xfId="609" applyFill="1" applyAlignment="1">
      <alignment horizontal="right" vertical="top"/>
    </xf>
    <xf numFmtId="0" fontId="0" fillId="0" borderId="0" xfId="609" applyFont="1" applyFill="1" applyAlignment="1">
      <alignment horizontal="left" wrapText="1"/>
    </xf>
    <xf numFmtId="0" fontId="10" fillId="0" borderId="0" xfId="609" applyFont="1" applyFill="1" applyAlignment="1">
      <alignment horizontal="center"/>
    </xf>
    <xf numFmtId="0" fontId="8" fillId="0" borderId="0" xfId="609" applyFill="1"/>
    <xf numFmtId="0" fontId="0" fillId="0" borderId="35" xfId="609" applyFont="1" applyFill="1" applyBorder="1" applyAlignment="1">
      <alignment horizontal="center" vertical="center"/>
    </xf>
    <xf numFmtId="0" fontId="8" fillId="0" borderId="0" xfId="609" quotePrefix="1" applyFill="1" applyAlignment="1">
      <alignment horizontal="right" vertical="top"/>
    </xf>
    <xf numFmtId="0" fontId="8" fillId="0" borderId="0" xfId="14" applyFill="1" applyAlignment="1">
      <alignment horizontal="center"/>
    </xf>
    <xf numFmtId="0" fontId="0" fillId="0" borderId="0" xfId="609" quotePrefix="1" applyFont="1" applyFill="1" applyAlignment="1">
      <alignment horizontal="right" vertical="top"/>
    </xf>
    <xf numFmtId="0" fontId="8" fillId="0" borderId="0" xfId="14" applyFill="1" applyAlignment="1">
      <alignment horizontal="center" vertical="top"/>
    </xf>
    <xf numFmtId="0" fontId="42" fillId="0" borderId="0" xfId="14" applyFont="1" applyFill="1" applyAlignment="1">
      <alignment horizontal="center"/>
    </xf>
    <xf numFmtId="0" fontId="8" fillId="0" borderId="0" xfId="609" applyBorder="1"/>
    <xf numFmtId="0" fontId="44" fillId="0" borderId="0" xfId="31" applyFont="1" applyBorder="1" applyAlignment="1">
      <alignment horizontal="right"/>
    </xf>
    <xf numFmtId="0" fontId="8" fillId="0" borderId="0" xfId="609" applyBorder="1" applyAlignment="1">
      <alignment horizontal="centerContinuous"/>
    </xf>
    <xf numFmtId="0" fontId="26" fillId="0" borderId="0" xfId="609" applyFont="1" applyBorder="1" applyAlignment="1">
      <alignment vertical="top"/>
    </xf>
    <xf numFmtId="0" fontId="8" fillId="0" borderId="9" xfId="14" applyBorder="1"/>
    <xf numFmtId="0" fontId="13" fillId="0" borderId="0" xfId="609" applyFont="1" applyBorder="1" applyAlignment="1">
      <alignment vertical="top"/>
    </xf>
    <xf numFmtId="0" fontId="13" fillId="0" borderId="9" xfId="14" applyFont="1" applyBorder="1"/>
    <xf numFmtId="0" fontId="8" fillId="0" borderId="0" xfId="14" applyBorder="1"/>
    <xf numFmtId="0" fontId="8" fillId="0" borderId="0" xfId="0" applyFont="1"/>
    <xf numFmtId="0" fontId="10" fillId="0" borderId="3" xfId="14" applyFont="1" applyBorder="1" applyAlignment="1">
      <alignment horizontal="left"/>
    </xf>
    <xf numFmtId="0" fontId="10" fillId="0" borderId="14" xfId="14" applyFont="1" applyBorder="1"/>
    <xf numFmtId="0" fontId="10" fillId="0" borderId="4" xfId="14" applyFont="1" applyBorder="1"/>
    <xf numFmtId="44" fontId="45" fillId="0" borderId="17" xfId="10" applyFont="1" applyBorder="1" applyAlignment="1" applyProtection="1">
      <alignment horizontal="right" vertical="top"/>
    </xf>
    <xf numFmtId="44" fontId="45" fillId="0" borderId="0" xfId="10" applyFont="1" applyBorder="1" applyAlignment="1" applyProtection="1">
      <alignment horizontal="right" vertical="top"/>
    </xf>
    <xf numFmtId="44" fontId="45" fillId="0" borderId="18" xfId="10" applyFont="1" applyBorder="1" applyAlignment="1" applyProtection="1">
      <alignment horizontal="right" vertical="top"/>
    </xf>
    <xf numFmtId="44" fontId="45" fillId="0" borderId="18" xfId="10" applyFont="1" applyBorder="1" applyAlignment="1" applyProtection="1">
      <alignment horizontal="center" vertical="top" wrapText="1"/>
    </xf>
    <xf numFmtId="0" fontId="10" fillId="0" borderId="0" xfId="0" applyFont="1" applyAlignment="1">
      <alignment horizontal="left" wrapText="1"/>
    </xf>
    <xf numFmtId="0" fontId="8" fillId="0" borderId="0" xfId="0" applyFont="1" applyBorder="1" applyAlignment="1" applyProtection="1">
      <alignment horizontal="left" vertical="top"/>
    </xf>
    <xf numFmtId="0" fontId="8" fillId="0" borderId="18" xfId="0" applyFont="1" applyBorder="1" applyAlignment="1" applyProtection="1">
      <alignment horizontal="left" vertical="top"/>
    </xf>
    <xf numFmtId="0" fontId="8" fillId="0" borderId="0" xfId="0" applyFont="1"/>
    <xf numFmtId="2" fontId="8" fillId="0" borderId="0" xfId="0" applyNumberFormat="1" applyFont="1" applyFill="1" applyBorder="1" applyAlignment="1"/>
    <xf numFmtId="44" fontId="8" fillId="0" borderId="0" xfId="0" applyNumberFormat="1" applyFont="1" applyBorder="1" applyAlignment="1" applyProtection="1">
      <alignment vertical="top"/>
    </xf>
    <xf numFmtId="43" fontId="8" fillId="0" borderId="0" xfId="0" applyNumberFormat="1" applyFont="1" applyBorder="1" applyAlignment="1" applyProtection="1">
      <alignment vertical="top"/>
    </xf>
    <xf numFmtId="44" fontId="60" fillId="0" borderId="0" xfId="10" applyFont="1" applyBorder="1"/>
    <xf numFmtId="0" fontId="8" fillId="0" borderId="21" xfId="0" applyFont="1" applyBorder="1" applyAlignment="1" applyProtection="1">
      <alignment vertical="top"/>
    </xf>
    <xf numFmtId="0" fontId="13" fillId="0" borderId="0" xfId="609" applyFont="1" applyAlignment="1">
      <alignment horizontal="left"/>
    </xf>
    <xf numFmtId="0" fontId="21" fillId="0" borderId="1" xfId="12" applyFont="1" applyFill="1" applyBorder="1" applyAlignment="1" applyProtection="1">
      <alignment horizontal="center"/>
    </xf>
    <xf numFmtId="0" fontId="61" fillId="0" borderId="0" xfId="12" applyFont="1" applyFill="1" applyBorder="1" applyAlignment="1" applyProtection="1">
      <alignment horizontal="left"/>
    </xf>
    <xf numFmtId="14" fontId="21" fillId="0" borderId="0" xfId="609" applyNumberFormat="1" applyFont="1" applyAlignment="1">
      <alignment horizontal="left"/>
    </xf>
    <xf numFmtId="0" fontId="0" fillId="0" borderId="0" xfId="609" applyFont="1" applyFill="1" applyAlignment="1">
      <alignment horizontal="left" wrapText="1"/>
    </xf>
    <xf numFmtId="0" fontId="8" fillId="0" borderId="0" xfId="51" applyFill="1" applyAlignment="1">
      <alignment vertical="top"/>
      <protection locked="0"/>
    </xf>
    <xf numFmtId="0" fontId="8" fillId="0" borderId="0" xfId="51" applyFill="1" applyAlignment="1">
      <protection locked="0"/>
    </xf>
    <xf numFmtId="0" fontId="8" fillId="0" borderId="0" xfId="0" applyFont="1"/>
    <xf numFmtId="0" fontId="10" fillId="0" borderId="0" xfId="0" applyFont="1" applyFill="1" applyAlignment="1">
      <alignment horizontal="left" wrapText="1"/>
    </xf>
    <xf numFmtId="168" fontId="8" fillId="0" borderId="1" xfId="51" applyNumberFormat="1" applyBorder="1" applyAlignment="1">
      <alignment horizontal="left"/>
      <protection locked="0"/>
    </xf>
    <xf numFmtId="43" fontId="25" fillId="0" borderId="0" xfId="0" applyNumberFormat="1" applyFont="1" applyBorder="1" applyAlignment="1" applyProtection="1">
      <alignment vertical="top"/>
    </xf>
    <xf numFmtId="0" fontId="8" fillId="0" borderId="0" xfId="0" applyFont="1"/>
    <xf numFmtId="0" fontId="8" fillId="0" borderId="0" xfId="0" applyFont="1" applyAlignment="1">
      <alignment horizontal="right" vertical="top"/>
    </xf>
    <xf numFmtId="0" fontId="0" fillId="0" borderId="0" xfId="609" applyFont="1" applyAlignment="1">
      <alignment horizontal="left" indent="1"/>
    </xf>
    <xf numFmtId="0" fontId="0" fillId="0" borderId="0" xfId="609" applyFont="1" applyAlignment="1">
      <alignment horizontal="left" wrapText="1"/>
    </xf>
    <xf numFmtId="0" fontId="0" fillId="0" borderId="0" xfId="609" quotePrefix="1" applyFont="1" applyAlignment="1">
      <alignment horizontal="left"/>
    </xf>
    <xf numFmtId="0" fontId="43" fillId="0" borderId="0" xfId="0" applyFont="1" applyAlignment="1"/>
    <xf numFmtId="0" fontId="8" fillId="0" borderId="0" xfId="609" applyAlignment="1">
      <alignment horizontal="left" wrapText="1"/>
    </xf>
    <xf numFmtId="0" fontId="10" fillId="0" borderId="0" xfId="53" applyFont="1" applyAlignment="1">
      <alignment horizontal="left" wrapText="1"/>
      <protection locked="0"/>
    </xf>
    <xf numFmtId="0" fontId="8" fillId="0" borderId="0" xfId="53" applyAlignment="1">
      <alignment horizontal="left" wrapText="1"/>
      <protection locked="0"/>
    </xf>
    <xf numFmtId="0" fontId="10" fillId="0" borderId="0" xfId="609" applyFont="1" applyFill="1" applyBorder="1" applyAlignment="1">
      <alignment horizontal="left" wrapText="1" indent="5"/>
    </xf>
    <xf numFmtId="0" fontId="8" fillId="0" borderId="0" xfId="609" applyFill="1" applyBorder="1" applyAlignment="1">
      <alignment horizontal="left" wrapText="1" indent="5"/>
    </xf>
    <xf numFmtId="0" fontId="8" fillId="0" borderId="0" xfId="609" applyFont="1" applyBorder="1" applyAlignment="1">
      <alignment horizontal="left" vertical="top" wrapText="1" indent="2"/>
    </xf>
    <xf numFmtId="0" fontId="0" fillId="0" borderId="5" xfId="609" applyFont="1" applyBorder="1" applyAlignment="1">
      <alignment horizontal="left" indent="1"/>
    </xf>
    <xf numFmtId="0" fontId="0" fillId="0" borderId="2" xfId="609" applyFont="1" applyBorder="1" applyAlignment="1">
      <alignment horizontal="left" indent="1"/>
    </xf>
    <xf numFmtId="0" fontId="0" fillId="0" borderId="3" xfId="609" applyFont="1" applyBorder="1" applyAlignment="1">
      <alignment horizontal="left" indent="1"/>
    </xf>
    <xf numFmtId="0" fontId="0" fillId="0" borderId="0" xfId="609" applyFont="1" applyBorder="1" applyAlignment="1">
      <alignment horizontal="left" indent="1"/>
    </xf>
    <xf numFmtId="0" fontId="0" fillId="0" borderId="5" xfId="609" applyFont="1" applyBorder="1" applyAlignment="1">
      <alignment horizontal="left"/>
    </xf>
    <xf numFmtId="0" fontId="0" fillId="0" borderId="7" xfId="609" applyFont="1" applyBorder="1" applyAlignment="1">
      <alignment horizontal="left"/>
    </xf>
    <xf numFmtId="0" fontId="8" fillId="0" borderId="2" xfId="14" applyBorder="1"/>
    <xf numFmtId="0" fontId="0" fillId="0" borderId="0" xfId="609" applyFont="1" applyBorder="1" applyAlignment="1">
      <alignment horizontal="left" indent="2"/>
    </xf>
    <xf numFmtId="0" fontId="0" fillId="0" borderId="0" xfId="609" applyFont="1" applyBorder="1" applyAlignment="1">
      <alignment horizontal="center" vertical="center"/>
    </xf>
    <xf numFmtId="0" fontId="0" fillId="0" borderId="0" xfId="609" applyFont="1" applyFill="1" applyAlignment="1">
      <alignment horizontal="right" vertical="top"/>
    </xf>
    <xf numFmtId="0" fontId="8" fillId="0" borderId="0" xfId="609" quotePrefix="1" applyFont="1" applyFill="1" applyAlignment="1">
      <alignment horizontal="right" vertical="top"/>
    </xf>
    <xf numFmtId="0" fontId="8" fillId="0" borderId="0" xfId="44" applyFont="1" applyProtection="1">
      <protection locked="0"/>
    </xf>
    <xf numFmtId="0" fontId="18" fillId="0" borderId="0" xfId="44" applyFont="1" applyProtection="1">
      <protection locked="0"/>
    </xf>
    <xf numFmtId="0" fontId="21" fillId="0" borderId="0" xfId="44" applyFont="1" applyProtection="1">
      <protection locked="0"/>
    </xf>
    <xf numFmtId="0" fontId="13" fillId="0" borderId="0" xfId="44" applyFont="1" applyProtection="1">
      <protection locked="0"/>
    </xf>
    <xf numFmtId="0" fontId="8" fillId="0" borderId="0" xfId="14" applyProtection="1">
      <protection locked="0"/>
    </xf>
    <xf numFmtId="0" fontId="13" fillId="0" borderId="0" xfId="14" applyFont="1" applyAlignment="1" applyProtection="1">
      <alignment horizontal="left"/>
      <protection locked="0"/>
    </xf>
    <xf numFmtId="0" fontId="10" fillId="0" borderId="0" xfId="14" applyFont="1" applyAlignment="1" applyProtection="1">
      <alignment horizontal="left" vertical="top"/>
      <protection locked="0"/>
    </xf>
    <xf numFmtId="0" fontId="8" fillId="0" borderId="0" xfId="14" quotePrefix="1" applyAlignment="1" applyProtection="1">
      <alignment vertical="top"/>
      <protection locked="0"/>
    </xf>
    <xf numFmtId="0" fontId="8" fillId="0" borderId="0" xfId="14" applyAlignment="1" applyProtection="1">
      <alignment vertical="top" wrapText="1"/>
      <protection locked="0"/>
    </xf>
    <xf numFmtId="0" fontId="8" fillId="0" borderId="0" xfId="14" applyAlignment="1" applyProtection="1">
      <alignment horizontal="right" vertical="top"/>
      <protection locked="0"/>
    </xf>
    <xf numFmtId="0" fontId="8" fillId="0" borderId="0" xfId="14" applyAlignment="1" applyProtection="1">
      <alignment vertical="top"/>
      <protection locked="0"/>
    </xf>
    <xf numFmtId="0" fontId="8" fillId="0" borderId="0" xfId="44" applyFont="1" applyAlignment="1" applyProtection="1">
      <alignment vertical="top"/>
      <protection locked="0"/>
    </xf>
    <xf numFmtId="0" fontId="10" fillId="0" borderId="0" xfId="14" applyFont="1" applyAlignment="1" applyProtection="1">
      <alignment horizontal="left"/>
      <protection locked="0"/>
    </xf>
    <xf numFmtId="0" fontId="8" fillId="0" borderId="0" xfId="14" applyAlignment="1" applyProtection="1">
      <alignment horizontal="right"/>
      <protection locked="0"/>
    </xf>
    <xf numFmtId="0" fontId="8" fillId="0" borderId="0" xfId="44" quotePrefix="1" applyFont="1" applyAlignment="1" applyProtection="1">
      <alignment vertical="top"/>
      <protection locked="0"/>
    </xf>
    <xf numFmtId="0" fontId="8" fillId="0" borderId="0" xfId="615" applyAlignment="1">
      <alignment horizontal="left" vertical="top" wrapText="1"/>
      <protection locked="0"/>
    </xf>
    <xf numFmtId="0" fontId="8" fillId="0" borderId="0" xfId="615" applyAlignment="1">
      <alignment vertical="top"/>
      <protection locked="0"/>
    </xf>
    <xf numFmtId="0" fontId="8" fillId="0" borderId="0" xfId="615" applyAlignment="1">
      <alignment horizontal="center" vertical="top"/>
      <protection locked="0"/>
    </xf>
    <xf numFmtId="44" fontId="8" fillId="0" borderId="1" xfId="616" applyFont="1" applyFill="1" applyBorder="1" applyAlignment="1" applyProtection="1">
      <protection locked="0"/>
    </xf>
    <xf numFmtId="0" fontId="8" fillId="0" borderId="0" xfId="14" quotePrefix="1" applyProtection="1">
      <protection locked="0"/>
    </xf>
    <xf numFmtId="0" fontId="0" fillId="0" borderId="0" xfId="609" applyFont="1" applyAlignment="1">
      <alignment wrapText="1"/>
    </xf>
    <xf numFmtId="0" fontId="10" fillId="0" borderId="0" xfId="14" applyFont="1" applyAlignment="1" applyProtection="1">
      <alignment horizontal="left" vertical="top" wrapText="1"/>
      <protection locked="0"/>
    </xf>
    <xf numFmtId="0" fontId="10" fillId="0" borderId="0" xfId="14" applyFont="1" applyAlignment="1" applyProtection="1">
      <alignment vertical="top"/>
      <protection locked="0"/>
    </xf>
    <xf numFmtId="0" fontId="10" fillId="0" borderId="0" xfId="44" applyFont="1" applyAlignment="1" applyProtection="1">
      <alignment vertical="top"/>
      <protection locked="0"/>
    </xf>
    <xf numFmtId="0" fontId="21" fillId="0" borderId="0" xfId="120" quotePrefix="1" applyFont="1">
      <protection locked="0"/>
    </xf>
    <xf numFmtId="44" fontId="8" fillId="0" borderId="1" xfId="616" applyFont="1" applyFill="1" applyBorder="1" applyAlignment="1" applyProtection="1">
      <alignment vertical="top"/>
      <protection locked="0"/>
    </xf>
    <xf numFmtId="0" fontId="12" fillId="0" borderId="0" xfId="28" applyFont="1">
      <protection locked="0"/>
    </xf>
    <xf numFmtId="0" fontId="21" fillId="0" borderId="0" xfId="28" applyFont="1">
      <protection locked="0"/>
    </xf>
    <xf numFmtId="0" fontId="13" fillId="0" borderId="0" xfId="28" applyFont="1">
      <protection locked="0"/>
    </xf>
    <xf numFmtId="0" fontId="13" fillId="0" borderId="1" xfId="28" applyFont="1" applyBorder="1">
      <protection locked="0"/>
    </xf>
    <xf numFmtId="0" fontId="21" fillId="0" borderId="1" xfId="28" applyFont="1" applyBorder="1">
      <protection locked="0"/>
    </xf>
    <xf numFmtId="0" fontId="13" fillId="0" borderId="11" xfId="28" applyFont="1" applyBorder="1">
      <protection locked="0"/>
    </xf>
    <xf numFmtId="0" fontId="13" fillId="0" borderId="0" xfId="31" applyFont="1"/>
    <xf numFmtId="0" fontId="13" fillId="0" borderId="0" xfId="28" applyFont="1" applyAlignment="1">
      <alignment horizontal="right"/>
      <protection locked="0"/>
    </xf>
    <xf numFmtId="0" fontId="44" fillId="0" borderId="1" xfId="14" applyFont="1" applyBorder="1" applyAlignment="1" applyProtection="1">
      <alignment horizontal="right"/>
      <protection locked="0"/>
    </xf>
    <xf numFmtId="0" fontId="8" fillId="0" borderId="0" xfId="53">
      <protection locked="0"/>
    </xf>
    <xf numFmtId="0" fontId="10" fillId="0" borderId="0" xfId="53" applyFont="1" applyAlignment="1">
      <alignment wrapText="1"/>
      <protection locked="0"/>
    </xf>
    <xf numFmtId="0" fontId="8" fillId="0" borderId="0" xfId="53" applyAlignment="1">
      <alignment horizontal="right"/>
      <protection locked="0"/>
    </xf>
    <xf numFmtId="0" fontId="8" fillId="0" borderId="0" xfId="53" applyAlignment="1">
      <alignment horizontal="left" vertical="top" wrapText="1"/>
      <protection locked="0"/>
    </xf>
    <xf numFmtId="0" fontId="10" fillId="0" borderId="0" xfId="53" quotePrefix="1" applyFont="1" applyAlignment="1">
      <alignment wrapText="1"/>
      <protection locked="0"/>
    </xf>
    <xf numFmtId="0" fontId="10" fillId="0" borderId="0" xfId="53" applyFont="1">
      <protection locked="0"/>
    </xf>
    <xf numFmtId="0" fontId="10" fillId="0" borderId="0" xfId="14" applyFont="1"/>
    <xf numFmtId="0" fontId="10" fillId="0" borderId="0" xfId="53" applyFont="1" applyAlignment="1">
      <alignment horizontal="left" vertical="top"/>
      <protection locked="0"/>
    </xf>
    <xf numFmtId="0" fontId="10" fillId="0" borderId="0" xfId="53" applyFont="1" applyAlignment="1">
      <alignment horizontal="left" vertical="top" wrapText="1"/>
      <protection locked="0"/>
    </xf>
    <xf numFmtId="0" fontId="8" fillId="0" borderId="0" xfId="53" applyAlignment="1">
      <alignment horizontal="left" vertical="top"/>
      <protection locked="0"/>
    </xf>
    <xf numFmtId="0" fontId="8" fillId="0" borderId="0" xfId="53" applyAlignment="1">
      <alignment horizontal="left" wrapText="1" indent="1"/>
      <protection locked="0"/>
    </xf>
    <xf numFmtId="0" fontId="10" fillId="0" borderId="0" xfId="53" applyFont="1" applyAlignment="1">
      <alignment horizontal="left"/>
      <protection locked="0"/>
    </xf>
    <xf numFmtId="0" fontId="8" fillId="0" borderId="0" xfId="53" applyAlignment="1">
      <alignment horizontal="left"/>
      <protection locked="0"/>
    </xf>
    <xf numFmtId="0" fontId="10" fillId="0" borderId="0" xfId="53" quotePrefix="1" applyFont="1">
      <protection locked="0"/>
    </xf>
    <xf numFmtId="0" fontId="10" fillId="0" borderId="0" xfId="53" quotePrefix="1" applyFont="1" applyAlignment="1">
      <alignment horizontal="center"/>
      <protection locked="0"/>
    </xf>
    <xf numFmtId="0" fontId="8" fillId="0" borderId="0" xfId="53" quotePrefix="1" applyAlignment="1">
      <alignment horizontal="center"/>
      <protection locked="0"/>
    </xf>
    <xf numFmtId="0" fontId="8" fillId="0" borderId="0" xfId="53" quotePrefix="1">
      <protection locked="0"/>
    </xf>
    <xf numFmtId="49" fontId="8" fillId="0" borderId="0" xfId="28" applyNumberFormat="1" applyAlignment="1">
      <alignment horizontal="center"/>
      <protection locked="0"/>
    </xf>
    <xf numFmtId="0" fontId="8" fillId="0" borderId="0" xfId="28" applyAlignment="1">
      <alignment horizontal="left"/>
      <protection locked="0"/>
    </xf>
    <xf numFmtId="0" fontId="8" fillId="0" borderId="1" xfId="28" applyBorder="1" applyAlignment="1">
      <alignment horizontal="left"/>
      <protection locked="0"/>
    </xf>
    <xf numFmtId="0" fontId="8" fillId="0" borderId="0" xfId="14" applyAlignment="1">
      <alignment horizontal="left"/>
    </xf>
    <xf numFmtId="14" fontId="8" fillId="0" borderId="1" xfId="28" applyNumberFormat="1" applyBorder="1" applyAlignment="1">
      <alignment horizontal="left"/>
      <protection locked="0"/>
    </xf>
    <xf numFmtId="0" fontId="8" fillId="0" borderId="0" xfId="28">
      <protection locked="0"/>
    </xf>
    <xf numFmtId="49" fontId="10" fillId="0" borderId="0" xfId="28" applyNumberFormat="1" applyFont="1" applyAlignment="1">
      <alignment horizontal="center"/>
      <protection locked="0"/>
    </xf>
    <xf numFmtId="0" fontId="10" fillId="0" borderId="0" xfId="28" applyFont="1">
      <protection locked="0"/>
    </xf>
    <xf numFmtId="0" fontId="10" fillId="0" borderId="0" xfId="28" applyFont="1" applyAlignment="1">
      <alignment horizontal="center"/>
      <protection locked="0"/>
    </xf>
    <xf numFmtId="0" fontId="8" fillId="0" borderId="0" xfId="14" applyAlignment="1" applyProtection="1">
      <alignment horizontal="left" vertical="top"/>
      <protection locked="0"/>
    </xf>
    <xf numFmtId="0" fontId="10" fillId="0" borderId="0" xfId="14" applyFont="1" applyAlignment="1" applyProtection="1">
      <alignment vertical="center"/>
      <protection locked="0"/>
    </xf>
    <xf numFmtId="0" fontId="8" fillId="0" borderId="0" xfId="14" applyAlignment="1" applyProtection="1">
      <alignment horizontal="left" vertical="top" wrapText="1"/>
      <protection locked="0"/>
    </xf>
    <xf numFmtId="44" fontId="8" fillId="0" borderId="0" xfId="616" applyFont="1" applyFill="1" applyBorder="1" applyAlignment="1" applyProtection="1">
      <alignment vertical="top"/>
      <protection locked="0"/>
    </xf>
    <xf numFmtId="0" fontId="8" fillId="0" borderId="0" xfId="14" applyAlignment="1" applyProtection="1">
      <alignment vertical="center"/>
      <protection locked="0"/>
    </xf>
    <xf numFmtId="0" fontId="10" fillId="0" borderId="0" xfId="14" applyFont="1" applyAlignment="1" applyProtection="1">
      <alignment horizontal="left" vertical="center"/>
      <protection locked="0"/>
    </xf>
    <xf numFmtId="0" fontId="8" fillId="0" borderId="0" xfId="14" applyAlignment="1" applyProtection="1">
      <alignment horizontal="right" vertical="center"/>
      <protection locked="0"/>
    </xf>
    <xf numFmtId="0" fontId="8" fillId="0" borderId="0" xfId="44" applyFont="1" applyAlignment="1" applyProtection="1">
      <alignment vertical="center"/>
      <protection locked="0"/>
    </xf>
    <xf numFmtId="0" fontId="8" fillId="0" borderId="0" xfId="14" quotePrefix="1" applyAlignment="1" applyProtection="1">
      <alignment vertical="center"/>
      <protection locked="0"/>
    </xf>
    <xf numFmtId="0" fontId="10" fillId="0" borderId="0" xfId="14" applyFont="1" applyAlignment="1" applyProtection="1">
      <alignment horizontal="left" vertical="center" wrapText="1"/>
      <protection locked="0"/>
    </xf>
    <xf numFmtId="0" fontId="10" fillId="0" borderId="0" xfId="14" applyFont="1" applyAlignment="1" applyProtection="1">
      <alignment vertical="center" wrapText="1"/>
      <protection locked="0"/>
    </xf>
    <xf numFmtId="0" fontId="8" fillId="0" borderId="1" xfId="618" applyFont="1" applyBorder="1" applyAlignment="1">
      <alignment horizontal="left"/>
    </xf>
    <xf numFmtId="0" fontId="8" fillId="0" borderId="0" xfId="618" applyFont="1" applyAlignment="1">
      <alignment horizontal="left"/>
    </xf>
    <xf numFmtId="0" fontId="1" fillId="0" borderId="0" xfId="618"/>
    <xf numFmtId="0" fontId="43" fillId="0" borderId="9" xfId="0" applyFont="1" applyFill="1" applyBorder="1" applyAlignment="1"/>
    <xf numFmtId="0" fontId="10" fillId="0" borderId="11" xfId="44" applyFont="1" applyBorder="1" applyAlignment="1" applyProtection="1">
      <alignment horizontal="center" vertical="top"/>
      <protection locked="0"/>
    </xf>
    <xf numFmtId="0" fontId="45" fillId="0" borderId="0" xfId="0" applyFont="1" applyBorder="1" applyAlignment="1" applyProtection="1">
      <protection locked="0"/>
    </xf>
    <xf numFmtId="0" fontId="45" fillId="0" borderId="1" xfId="0" applyFont="1" applyBorder="1" applyAlignment="1" applyProtection="1">
      <protection locked="0"/>
    </xf>
    <xf numFmtId="0" fontId="10" fillId="0" borderId="11" xfId="28" applyFont="1" applyBorder="1" applyAlignment="1">
      <alignment horizontal="center"/>
      <protection locked="0"/>
    </xf>
    <xf numFmtId="0" fontId="10" fillId="0" borderId="0" xfId="28" applyFont="1" applyAlignment="1">
      <protection locked="0"/>
    </xf>
    <xf numFmtId="0" fontId="70" fillId="0" borderId="1" xfId="12" applyFont="1" applyBorder="1" applyAlignment="1">
      <alignment horizontal="left"/>
      <protection locked="0"/>
    </xf>
    <xf numFmtId="0" fontId="8" fillId="0" borderId="0" xfId="28" applyBorder="1" applyAlignment="1">
      <alignment horizontal="left"/>
      <protection locked="0"/>
    </xf>
    <xf numFmtId="0" fontId="10" fillId="0" borderId="0" xfId="28" quotePrefix="1" applyFont="1" applyAlignment="1">
      <alignment horizontal="center"/>
      <protection locked="0"/>
    </xf>
    <xf numFmtId="0" fontId="1" fillId="0" borderId="0" xfId="618" applyAlignment="1">
      <alignment horizontal="center"/>
    </xf>
    <xf numFmtId="0" fontId="51" fillId="0" borderId="1" xfId="617" applyFill="1" applyBorder="1" applyAlignment="1" applyProtection="1">
      <alignment vertical="top" wrapText="1"/>
      <protection locked="0"/>
    </xf>
    <xf numFmtId="0" fontId="51" fillId="0" borderId="0" xfId="617" applyFill="1" applyBorder="1" applyAlignment="1" applyProtection="1">
      <alignment vertical="top" wrapText="1"/>
      <protection locked="0"/>
    </xf>
    <xf numFmtId="0" fontId="10" fillId="0" borderId="0" xfId="44" applyFont="1" applyBorder="1" applyAlignment="1" applyProtection="1">
      <alignment vertical="top"/>
      <protection locked="0"/>
    </xf>
    <xf numFmtId="0" fontId="10" fillId="0" borderId="0" xfId="44" applyFont="1" applyBorder="1" applyAlignment="1" applyProtection="1">
      <alignment horizontal="center" vertical="top"/>
      <protection locked="0"/>
    </xf>
    <xf numFmtId="0" fontId="0" fillId="0" borderId="1" xfId="14" applyFont="1" applyBorder="1" applyAlignment="1" applyProtection="1">
      <alignment horizontal="center" wrapText="1"/>
      <protection locked="0"/>
    </xf>
    <xf numFmtId="0" fontId="8" fillId="11" borderId="3" xfId="609" applyFont="1" applyFill="1" applyBorder="1" applyAlignment="1">
      <alignment horizontal="center" vertical="center"/>
    </xf>
    <xf numFmtId="0" fontId="8" fillId="11" borderId="3" xfId="14" applyFill="1" applyBorder="1" applyAlignment="1">
      <alignment horizontal="center" vertical="center"/>
    </xf>
    <xf numFmtId="0" fontId="8" fillId="11" borderId="3" xfId="609" applyFont="1" applyFill="1" applyBorder="1" applyAlignment="1">
      <alignment horizontal="center"/>
    </xf>
    <xf numFmtId="0" fontId="0" fillId="0" borderId="0" xfId="14" applyFont="1" applyAlignment="1" applyProtection="1">
      <alignment vertical="top"/>
      <protection locked="0"/>
    </xf>
    <xf numFmtId="0" fontId="8" fillId="11" borderId="3" xfId="14" applyFont="1" applyFill="1" applyBorder="1" applyAlignment="1">
      <alignment horizontal="center" vertical="center"/>
    </xf>
    <xf numFmtId="0" fontId="8" fillId="11" borderId="3" xfId="51" applyFill="1" applyBorder="1" applyAlignment="1">
      <alignment horizontal="center" vertical="center"/>
      <protection locked="0"/>
    </xf>
    <xf numFmtId="0" fontId="8" fillId="11" borderId="3" xfId="51" applyFont="1" applyFill="1" applyBorder="1" applyAlignment="1">
      <alignment horizontal="center" vertical="center"/>
      <protection locked="0"/>
    </xf>
    <xf numFmtId="0" fontId="8" fillId="11" borderId="3" xfId="0" applyFont="1" applyFill="1" applyBorder="1" applyAlignment="1" applyProtection="1">
      <alignment horizontal="center" vertical="center" wrapText="1"/>
      <protection locked="0"/>
    </xf>
    <xf numFmtId="0" fontId="8" fillId="11" borderId="3" xfId="14" applyFill="1" applyBorder="1" applyAlignment="1" applyProtection="1">
      <alignment horizontal="center" vertical="center" wrapText="1"/>
      <protection locked="0"/>
    </xf>
    <xf numFmtId="0" fontId="8" fillId="11" borderId="3" xfId="14" applyFont="1" applyFill="1" applyBorder="1" applyAlignment="1" applyProtection="1">
      <alignment horizontal="center" vertical="center" wrapText="1"/>
      <protection locked="0"/>
    </xf>
    <xf numFmtId="0" fontId="8" fillId="11" borderId="3" xfId="14" applyFill="1" applyBorder="1" applyAlignment="1" applyProtection="1">
      <alignment horizontal="center" vertical="center"/>
      <protection locked="0"/>
    </xf>
    <xf numFmtId="0" fontId="0" fillId="11" borderId="3" xfId="609" applyFont="1" applyFill="1" applyBorder="1" applyAlignment="1">
      <alignment horizontal="center" vertical="center" wrapText="1"/>
    </xf>
    <xf numFmtId="0" fontId="8" fillId="11" borderId="3" xfId="53" applyFill="1" applyBorder="1" applyAlignment="1">
      <alignment horizontal="center" vertical="center" wrapText="1"/>
      <protection locked="0"/>
    </xf>
    <xf numFmtId="0" fontId="8" fillId="11" borderId="3" xfId="53" applyFont="1" applyFill="1" applyBorder="1" applyAlignment="1">
      <alignment horizontal="center" vertical="center" wrapText="1"/>
      <protection locked="0"/>
    </xf>
    <xf numFmtId="0" fontId="8" fillId="11" borderId="3" xfId="44" applyFont="1" applyFill="1" applyBorder="1" applyAlignment="1" applyProtection="1">
      <alignment horizontal="center" vertical="center"/>
      <protection locked="0"/>
    </xf>
    <xf numFmtId="0" fontId="71" fillId="0" borderId="0" xfId="12" applyFont="1" applyAlignment="1" applyProtection="1">
      <alignment horizontal="left"/>
    </xf>
    <xf numFmtId="0" fontId="71" fillId="0" borderId="0" xfId="12" applyFont="1" applyFill="1" applyAlignment="1" applyProtection="1">
      <alignment horizontal="left"/>
    </xf>
    <xf numFmtId="0" fontId="71" fillId="0" borderId="0" xfId="12" applyFont="1" applyAlignment="1" applyProtection="1">
      <alignment horizontal="left" vertical="top"/>
    </xf>
    <xf numFmtId="0" fontId="72" fillId="0" borderId="0" xfId="14" applyFont="1"/>
    <xf numFmtId="0" fontId="8" fillId="0" borderId="0" xfId="0" applyFont="1" applyAlignment="1">
      <alignment wrapText="1"/>
    </xf>
    <xf numFmtId="0" fontId="10" fillId="0" borderId="0" xfId="0" applyFont="1" applyAlignment="1">
      <alignment horizontal="left" wrapText="1"/>
    </xf>
    <xf numFmtId="0" fontId="8" fillId="0" borderId="0" xfId="0" applyFont="1" applyAlignment="1">
      <alignment horizontal="left" vertical="top" wrapText="1"/>
    </xf>
    <xf numFmtId="0" fontId="13" fillId="0" borderId="1" xfId="0" applyFont="1" applyFill="1" applyBorder="1" applyAlignment="1">
      <alignment horizontal="left"/>
    </xf>
    <xf numFmtId="0" fontId="8" fillId="0" borderId="0" xfId="0" applyFont="1" applyAlignment="1">
      <alignment horizontal="left"/>
    </xf>
    <xf numFmtId="0" fontId="8" fillId="0" borderId="0" xfId="0" applyFont="1"/>
    <xf numFmtId="0" fontId="74" fillId="0" borderId="0" xfId="0" applyFont="1"/>
    <xf numFmtId="43" fontId="13" fillId="7" borderId="3" xfId="1" applyFont="1" applyFill="1" applyBorder="1" applyAlignment="1">
      <alignment horizontal="center" wrapText="1"/>
    </xf>
    <xf numFmtId="43" fontId="21" fillId="7" borderId="4" xfId="1" applyFont="1" applyFill="1" applyBorder="1"/>
    <xf numFmtId="43" fontId="21" fillId="0" borderId="4" xfId="1" applyFont="1" applyFill="1" applyBorder="1"/>
    <xf numFmtId="0" fontId="10" fillId="0" borderId="0" xfId="50" applyFont="1" applyFill="1" applyBorder="1" applyAlignment="1">
      <alignment horizontal="right"/>
    </xf>
    <xf numFmtId="43" fontId="10" fillId="0" borderId="0" xfId="50" applyNumberFormat="1" applyFont="1" applyFill="1" applyBorder="1" applyAlignment="1">
      <alignment horizontal="right"/>
    </xf>
    <xf numFmtId="43" fontId="10" fillId="0" borderId="0" xfId="50" applyNumberFormat="1" applyFont="1" applyFill="1" applyBorder="1" applyAlignment="1">
      <alignment horizontal="center"/>
    </xf>
    <xf numFmtId="43" fontId="8" fillId="0" borderId="15" xfId="1" applyFont="1" applyBorder="1" applyAlignment="1"/>
    <xf numFmtId="0" fontId="8" fillId="0" borderId="3" xfId="0" applyFont="1" applyBorder="1" applyAlignment="1">
      <alignment horizontal="left" wrapText="1"/>
    </xf>
    <xf numFmtId="43" fontId="8" fillId="4" borderId="1" xfId="1" applyFont="1" applyFill="1" applyBorder="1"/>
    <xf numFmtId="0" fontId="31" fillId="0" borderId="0" xfId="0" applyFont="1" applyAlignment="1"/>
    <xf numFmtId="43" fontId="8" fillId="0" borderId="8" xfId="50" applyNumberFormat="1" applyFont="1" applyFill="1" applyBorder="1"/>
    <xf numFmtId="43" fontId="8" fillId="0" borderId="11" xfId="50" applyNumberFormat="1" applyFont="1" applyFill="1" applyBorder="1"/>
    <xf numFmtId="0" fontId="75" fillId="0" borderId="11" xfId="0" applyFont="1" applyBorder="1" applyAlignment="1">
      <alignment vertical="center"/>
    </xf>
    <xf numFmtId="0" fontId="10" fillId="0" borderId="9" xfId="50" applyFont="1" applyFill="1" applyBorder="1" applyAlignment="1">
      <alignment horizontal="right"/>
    </xf>
    <xf numFmtId="43" fontId="8" fillId="0" borderId="9" xfId="50" applyNumberFormat="1" applyFont="1" applyFill="1" applyBorder="1"/>
    <xf numFmtId="43" fontId="8" fillId="13" borderId="0" xfId="1" applyFont="1" applyFill="1" applyBorder="1"/>
    <xf numFmtId="0" fontId="74" fillId="0" borderId="12" xfId="0" applyFont="1" applyBorder="1"/>
    <xf numFmtId="9" fontId="8" fillId="0" borderId="50" xfId="619" applyFont="1" applyBorder="1" applyAlignment="1">
      <alignment horizontal="center"/>
    </xf>
    <xf numFmtId="0" fontId="43" fillId="0" borderId="0" xfId="0" applyFont="1" applyFill="1" applyBorder="1"/>
    <xf numFmtId="0" fontId="43" fillId="14" borderId="0" xfId="0" applyFont="1" applyFill="1"/>
    <xf numFmtId="0" fontId="8" fillId="0" borderId="0" xfId="0" applyFont="1" applyFill="1" applyBorder="1" applyAlignment="1">
      <alignment horizontal="left" wrapText="1"/>
    </xf>
    <xf numFmtId="0" fontId="22" fillId="0" borderId="0" xfId="12" applyFill="1" applyBorder="1" applyAlignment="1" applyProtection="1">
      <alignment vertical="center"/>
    </xf>
    <xf numFmtId="167" fontId="12" fillId="0" borderId="1" xfId="0" applyNumberFormat="1" applyFont="1" applyBorder="1" applyAlignment="1">
      <alignment horizontal="left"/>
    </xf>
    <xf numFmtId="0" fontId="11" fillId="0" borderId="0" xfId="0" applyFont="1" applyAlignment="1">
      <alignment horizontal="left"/>
    </xf>
    <xf numFmtId="0" fontId="11" fillId="0" borderId="0" xfId="0" quotePrefix="1" applyFont="1" applyAlignment="1">
      <alignment horizontal="left"/>
    </xf>
    <xf numFmtId="0" fontId="12" fillId="0" borderId="1" xfId="0" applyNumberFormat="1" applyFont="1" applyBorder="1" applyAlignment="1">
      <alignment horizontal="left"/>
    </xf>
    <xf numFmtId="0" fontId="12" fillId="0" borderId="0" xfId="0" applyFont="1" applyFill="1" applyAlignment="1">
      <alignment horizontal="left"/>
    </xf>
    <xf numFmtId="0" fontId="10" fillId="6" borderId="14" xfId="0" applyFont="1" applyFill="1" applyBorder="1" applyAlignment="1">
      <alignment horizontal="left"/>
    </xf>
    <xf numFmtId="0" fontId="10" fillId="6" borderId="16" xfId="0" applyFont="1" applyFill="1" applyBorder="1" applyAlignment="1">
      <alignment horizontal="left"/>
    </xf>
    <xf numFmtId="0" fontId="10" fillId="6" borderId="10" xfId="0" applyFont="1" applyFill="1" applyBorder="1" applyAlignment="1">
      <alignment horizontal="left"/>
    </xf>
    <xf numFmtId="0" fontId="13" fillId="0" borderId="1" xfId="50" applyFont="1" applyFill="1" applyBorder="1" applyAlignment="1" applyProtection="1">
      <alignment horizontal="left"/>
    </xf>
    <xf numFmtId="0" fontId="10" fillId="0" borderId="0" xfId="0" applyFont="1" applyAlignment="1">
      <alignment horizontal="left" wrapText="1"/>
    </xf>
    <xf numFmtId="0" fontId="8" fillId="0" borderId="0" xfId="0" quotePrefix="1" applyFont="1" applyAlignment="1">
      <alignment horizontal="left" vertical="top" wrapText="1"/>
    </xf>
    <xf numFmtId="0" fontId="8" fillId="0" borderId="0" xfId="0" applyFont="1" applyAlignment="1">
      <alignment vertical="top" wrapText="1"/>
    </xf>
    <xf numFmtId="0" fontId="8" fillId="0" borderId="0" xfId="0" quotePrefix="1" applyFont="1" applyAlignment="1">
      <alignment horizontal="left" wrapText="1"/>
    </xf>
    <xf numFmtId="0" fontId="8" fillId="0" borderId="0" xfId="0" applyFont="1" applyAlignment="1">
      <alignment wrapText="1"/>
    </xf>
    <xf numFmtId="0" fontId="22" fillId="0" borderId="0" xfId="12" applyFill="1" applyAlignment="1" applyProtection="1">
      <alignment horizontal="center"/>
    </xf>
    <xf numFmtId="0" fontId="8" fillId="0" borderId="0" xfId="0" quotePrefix="1" applyFont="1" applyAlignment="1" applyProtection="1">
      <alignment horizontal="left" wrapText="1"/>
      <protection locked="0"/>
    </xf>
    <xf numFmtId="0" fontId="8" fillId="0" borderId="0" xfId="0" applyFont="1" applyAlignment="1" applyProtection="1">
      <alignment wrapText="1"/>
      <protection locked="0"/>
    </xf>
    <xf numFmtId="0" fontId="8" fillId="0" borderId="0" xfId="14" applyAlignment="1">
      <alignment horizontal="left" vertical="top" wrapText="1"/>
    </xf>
    <xf numFmtId="0" fontId="8" fillId="0" borderId="0" xfId="0" quotePrefix="1" applyFont="1" applyAlignment="1">
      <alignment horizontal="center" wrapText="1"/>
    </xf>
    <xf numFmtId="0" fontId="8" fillId="0" borderId="0" xfId="0" applyFont="1" applyAlignment="1">
      <alignment horizontal="left" vertical="top" wrapText="1" indent="2"/>
    </xf>
    <xf numFmtId="0" fontId="20" fillId="0" borderId="0" xfId="0" applyFont="1" applyAlignment="1">
      <alignment wrapText="1"/>
    </xf>
    <xf numFmtId="0" fontId="8" fillId="0" borderId="0" xfId="0" quotePrefix="1" applyFont="1" applyAlignment="1">
      <alignment horizontal="left" vertical="top" wrapText="1" indent="2"/>
    </xf>
    <xf numFmtId="0" fontId="19" fillId="0" borderId="0" xfId="0" quotePrefix="1" applyFont="1" applyAlignment="1">
      <alignment horizontal="center"/>
    </xf>
    <xf numFmtId="0" fontId="19" fillId="0" borderId="0" xfId="0" applyFont="1" applyAlignment="1">
      <alignment horizontal="center"/>
    </xf>
    <xf numFmtId="0" fontId="8" fillId="0" borderId="35" xfId="609" applyFill="1" applyBorder="1" applyAlignment="1">
      <alignment horizontal="left" wrapText="1" indent="2"/>
    </xf>
    <xf numFmtId="0" fontId="0" fillId="0" borderId="0" xfId="609" quotePrefix="1" applyFont="1" applyAlignment="1">
      <alignment horizontal="left"/>
    </xf>
    <xf numFmtId="0" fontId="0" fillId="0" borderId="0" xfId="609" applyFont="1" applyAlignment="1">
      <alignment horizontal="left" indent="1"/>
    </xf>
    <xf numFmtId="0" fontId="8" fillId="0" borderId="35" xfId="609" applyBorder="1" applyAlignment="1">
      <alignment horizontal="left" indent="2"/>
    </xf>
    <xf numFmtId="0" fontId="0" fillId="0" borderId="35" xfId="609" applyFont="1" applyBorder="1" applyAlignment="1">
      <alignment horizontal="left" indent="2"/>
    </xf>
    <xf numFmtId="0" fontId="8" fillId="0" borderId="0" xfId="609" quotePrefix="1" applyAlignment="1">
      <alignment horizontal="left" wrapText="1"/>
    </xf>
    <xf numFmtId="0" fontId="0" fillId="0" borderId="0" xfId="609" quotePrefix="1" applyFont="1" applyAlignment="1">
      <alignment horizontal="left" wrapText="1"/>
    </xf>
    <xf numFmtId="0" fontId="0" fillId="0" borderId="35" xfId="609" quotePrefix="1" applyFont="1" applyBorder="1" applyAlignment="1">
      <alignment horizontal="left" indent="2"/>
    </xf>
    <xf numFmtId="0" fontId="8" fillId="0" borderId="35" xfId="609" applyBorder="1" applyAlignment="1">
      <alignment horizontal="left" wrapText="1" indent="2"/>
    </xf>
    <xf numFmtId="0" fontId="0" fillId="0" borderId="35" xfId="609" applyFont="1" applyBorder="1" applyAlignment="1">
      <alignment horizontal="left" wrapText="1" indent="2"/>
    </xf>
    <xf numFmtId="0" fontId="8" fillId="0" borderId="0" xfId="609" quotePrefix="1" applyFont="1" applyAlignment="1">
      <alignment horizontal="left"/>
    </xf>
    <xf numFmtId="0" fontId="8" fillId="0" borderId="35" xfId="609" quotePrefix="1" applyFont="1" applyBorder="1" applyAlignment="1">
      <alignment horizontal="left" indent="2"/>
    </xf>
    <xf numFmtId="0" fontId="10" fillId="2" borderId="37" xfId="609" applyFont="1" applyFill="1" applyBorder="1" applyAlignment="1">
      <alignment horizontal="left" wrapText="1" indent="5"/>
    </xf>
    <xf numFmtId="0" fontId="8" fillId="2" borderId="43" xfId="609" applyFill="1" applyBorder="1" applyAlignment="1">
      <alignment horizontal="left" wrapText="1" indent="5"/>
    </xf>
    <xf numFmtId="0" fontId="8" fillId="0" borderId="46" xfId="609" applyBorder="1" applyAlignment="1">
      <alignment horizontal="left" wrapText="1"/>
    </xf>
    <xf numFmtId="0" fontId="8" fillId="0" borderId="47" xfId="609" applyBorder="1" applyAlignment="1">
      <alignment horizontal="left" wrapText="1"/>
    </xf>
    <xf numFmtId="0" fontId="8" fillId="0" borderId="48" xfId="609" applyBorder="1" applyAlignment="1">
      <alignment horizontal="left" wrapText="1"/>
    </xf>
    <xf numFmtId="0" fontId="8" fillId="0" borderId="0" xfId="609" applyAlignment="1">
      <alignment horizontal="left" wrapText="1"/>
    </xf>
    <xf numFmtId="0" fontId="8" fillId="0" borderId="0" xfId="609" applyBorder="1" applyAlignment="1">
      <alignment horizontal="left" wrapText="1"/>
    </xf>
    <xf numFmtId="0" fontId="8" fillId="0" borderId="0" xfId="14" applyFill="1" applyAlignment="1">
      <alignment horizontal="left" wrapText="1"/>
    </xf>
    <xf numFmtId="0" fontId="0" fillId="0" borderId="0" xfId="14" applyFont="1" applyFill="1" applyAlignment="1">
      <alignment horizontal="left" wrapText="1"/>
    </xf>
    <xf numFmtId="0" fontId="0" fillId="0" borderId="0" xfId="609" applyFont="1" applyFill="1" applyAlignment="1">
      <alignment horizontal="left" indent="1"/>
    </xf>
    <xf numFmtId="0" fontId="8" fillId="0" borderId="35" xfId="609" applyFont="1" applyBorder="1" applyAlignment="1">
      <alignment horizontal="left" indent="2"/>
    </xf>
    <xf numFmtId="0" fontId="8" fillId="0" borderId="8" xfId="609" applyFont="1" applyBorder="1" applyAlignment="1">
      <alignment horizontal="left" vertical="top" wrapText="1" indent="2"/>
    </xf>
    <xf numFmtId="0" fontId="8" fillId="0" borderId="11" xfId="609" applyFont="1" applyBorder="1" applyAlignment="1">
      <alignment horizontal="left" vertical="top" wrapText="1" indent="2"/>
    </xf>
    <xf numFmtId="0" fontId="8" fillId="0" borderId="13" xfId="609" applyFont="1" applyBorder="1" applyAlignment="1">
      <alignment horizontal="left" vertical="top" wrapText="1" indent="2"/>
    </xf>
    <xf numFmtId="0" fontId="8" fillId="0" borderId="6" xfId="609" applyFont="1" applyBorder="1" applyAlignment="1">
      <alignment horizontal="left" vertical="top" wrapText="1" indent="2"/>
    </xf>
    <xf numFmtId="0" fontId="8" fillId="0" borderId="1" xfId="609" applyFont="1" applyBorder="1" applyAlignment="1">
      <alignment horizontal="left" vertical="top" wrapText="1" indent="2"/>
    </xf>
    <xf numFmtId="0" fontId="8" fillId="0" borderId="4" xfId="609" applyFont="1" applyBorder="1" applyAlignment="1">
      <alignment horizontal="left" vertical="top" wrapText="1" indent="2"/>
    </xf>
    <xf numFmtId="0" fontId="0" fillId="0" borderId="0" xfId="609" applyFont="1" applyAlignment="1">
      <alignment horizontal="left" wrapText="1"/>
    </xf>
    <xf numFmtId="0" fontId="8" fillId="0" borderId="35" xfId="609" quotePrefix="1" applyFont="1" applyFill="1" applyBorder="1" applyAlignment="1">
      <alignment horizontal="left" wrapText="1" indent="2"/>
    </xf>
    <xf numFmtId="0" fontId="0" fillId="0" borderId="35" xfId="609" applyFont="1" applyFill="1" applyBorder="1" applyAlignment="1">
      <alignment horizontal="left" wrapText="1" indent="2"/>
    </xf>
    <xf numFmtId="0" fontId="8" fillId="0" borderId="0" xfId="609" quotePrefix="1" applyFont="1" applyAlignment="1">
      <alignment horizontal="left" wrapText="1"/>
    </xf>
    <xf numFmtId="0" fontId="0" fillId="0" borderId="40" xfId="609" applyFont="1" applyBorder="1" applyAlignment="1">
      <alignment horizontal="center" vertical="center"/>
    </xf>
    <xf numFmtId="0" fontId="0" fillId="0" borderId="41" xfId="609" applyFont="1" applyBorder="1" applyAlignment="1">
      <alignment horizontal="center" vertical="center"/>
    </xf>
    <xf numFmtId="0" fontId="0" fillId="0" borderId="40" xfId="609" quotePrefix="1" applyFont="1" applyFill="1" applyBorder="1" applyAlignment="1">
      <alignment horizontal="center" vertical="center" wrapText="1"/>
    </xf>
    <xf numFmtId="0" fontId="0" fillId="0" borderId="41" xfId="609" quotePrefix="1" applyFont="1" applyFill="1" applyBorder="1" applyAlignment="1">
      <alignment horizontal="center" vertical="center" wrapText="1"/>
    </xf>
    <xf numFmtId="0" fontId="8" fillId="0" borderId="46" xfId="14" applyFont="1" applyBorder="1" applyAlignment="1">
      <alignment horizontal="left" wrapText="1" indent="4"/>
    </xf>
    <xf numFmtId="0" fontId="0" fillId="0" borderId="47" xfId="14" applyFont="1" applyBorder="1" applyAlignment="1">
      <alignment horizontal="left" wrapText="1" indent="4"/>
    </xf>
    <xf numFmtId="0" fontId="0" fillId="0" borderId="38" xfId="14" applyFont="1" applyBorder="1" applyAlignment="1">
      <alignment horizontal="left" wrapText="1" indent="4"/>
    </xf>
    <xf numFmtId="0" fontId="0" fillId="0" borderId="40" xfId="14" applyFont="1" applyBorder="1" applyAlignment="1">
      <alignment horizontal="center" vertical="center" wrapText="1"/>
    </xf>
    <xf numFmtId="0" fontId="0" fillId="0" borderId="42" xfId="14" applyFont="1" applyBorder="1" applyAlignment="1">
      <alignment horizontal="center" vertical="center" wrapText="1"/>
    </xf>
    <xf numFmtId="0" fontId="0" fillId="0" borderId="41" xfId="14" applyFont="1" applyBorder="1" applyAlignment="1">
      <alignment horizontal="center" vertical="center" wrapText="1"/>
    </xf>
    <xf numFmtId="0" fontId="8" fillId="0" borderId="44" xfId="14" applyFont="1" applyBorder="1" applyAlignment="1">
      <alignment horizontal="left" wrapText="1" indent="7"/>
    </xf>
    <xf numFmtId="0" fontId="0" fillId="0" borderId="45" xfId="14" applyFont="1" applyBorder="1" applyAlignment="1">
      <alignment horizontal="left" wrapText="1" indent="7"/>
    </xf>
    <xf numFmtId="0" fontId="0" fillId="0" borderId="39" xfId="14" applyFont="1" applyBorder="1" applyAlignment="1">
      <alignment horizontal="left" wrapText="1" indent="7"/>
    </xf>
    <xf numFmtId="0" fontId="0" fillId="0" borderId="37" xfId="14" applyFont="1" applyBorder="1" applyAlignment="1">
      <alignment horizontal="left" wrapText="1" indent="7"/>
    </xf>
    <xf numFmtId="0" fontId="0" fillId="0" borderId="43" xfId="14" applyFont="1" applyBorder="1" applyAlignment="1">
      <alignment horizontal="left" wrapText="1" indent="7"/>
    </xf>
    <xf numFmtId="0" fontId="0" fillId="0" borderId="36" xfId="14" applyFont="1" applyBorder="1" applyAlignment="1">
      <alignment horizontal="left" wrapText="1" indent="7"/>
    </xf>
    <xf numFmtId="0" fontId="8" fillId="0" borderId="37" xfId="14" applyBorder="1" applyAlignment="1">
      <alignment horizontal="left" wrapText="1" indent="4"/>
    </xf>
    <xf numFmtId="0" fontId="0" fillId="0" borderId="43" xfId="14" applyFont="1" applyBorder="1" applyAlignment="1">
      <alignment horizontal="left" wrapText="1" indent="4"/>
    </xf>
    <xf numFmtId="0" fontId="0" fillId="0" borderId="36" xfId="14" applyFont="1" applyBorder="1" applyAlignment="1">
      <alignment horizontal="left" wrapText="1" indent="4"/>
    </xf>
    <xf numFmtId="0" fontId="0" fillId="0" borderId="37" xfId="14" applyFont="1" applyBorder="1" applyAlignment="1">
      <alignment horizontal="left" wrapText="1" indent="4"/>
    </xf>
    <xf numFmtId="0" fontId="0" fillId="0" borderId="46" xfId="14" applyFont="1" applyBorder="1" applyAlignment="1">
      <alignment horizontal="left" wrapText="1" indent="4"/>
    </xf>
    <xf numFmtId="0" fontId="8" fillId="0" borderId="44" xfId="14" applyBorder="1" applyAlignment="1">
      <alignment horizontal="left" wrapText="1" indent="7"/>
    </xf>
    <xf numFmtId="0" fontId="8" fillId="0" borderId="44" xfId="609" applyBorder="1" applyAlignment="1">
      <alignment horizontal="left" wrapText="1" indent="9"/>
    </xf>
    <xf numFmtId="0" fontId="8" fillId="0" borderId="45" xfId="609" applyBorder="1" applyAlignment="1">
      <alignment horizontal="left" wrapText="1" indent="9"/>
    </xf>
    <xf numFmtId="0" fontId="8" fillId="0" borderId="39" xfId="609" applyBorder="1" applyAlignment="1">
      <alignment horizontal="left" wrapText="1" indent="9"/>
    </xf>
    <xf numFmtId="0" fontId="8" fillId="0" borderId="48" xfId="609" applyBorder="1" applyAlignment="1">
      <alignment horizontal="left" wrapText="1" indent="9"/>
    </xf>
    <xf numFmtId="0" fontId="8" fillId="0" borderId="0" xfId="609" applyAlignment="1">
      <alignment horizontal="left" wrapText="1" indent="9"/>
    </xf>
    <xf numFmtId="0" fontId="8" fillId="0" borderId="49" xfId="609" applyBorder="1" applyAlignment="1">
      <alignment horizontal="left" wrapText="1" indent="9"/>
    </xf>
    <xf numFmtId="0" fontId="8" fillId="0" borderId="46" xfId="609" applyBorder="1" applyAlignment="1">
      <alignment horizontal="left" wrapText="1" indent="9"/>
    </xf>
    <xf numFmtId="0" fontId="8" fillId="0" borderId="47" xfId="609" applyBorder="1" applyAlignment="1">
      <alignment horizontal="left" wrapText="1" indent="9"/>
    </xf>
    <xf numFmtId="0" fontId="8" fillId="0" borderId="38" xfId="609" applyBorder="1" applyAlignment="1">
      <alignment horizontal="left" wrapText="1" indent="9"/>
    </xf>
    <xf numFmtId="0" fontId="8" fillId="0" borderId="0" xfId="609" applyFill="1" applyAlignment="1">
      <alignment horizontal="left" wrapText="1"/>
    </xf>
    <xf numFmtId="0" fontId="0" fillId="0" borderId="0" xfId="609" applyFont="1" applyFill="1" applyAlignment="1">
      <alignment horizontal="left" wrapText="1"/>
    </xf>
    <xf numFmtId="0" fontId="8" fillId="0" borderId="0" xfId="609" applyAlignment="1">
      <alignment horizontal="left" indent="2"/>
    </xf>
    <xf numFmtId="0" fontId="0" fillId="0" borderId="0" xfId="609" applyFont="1" applyAlignment="1">
      <alignment horizontal="left" indent="2"/>
    </xf>
    <xf numFmtId="0" fontId="8" fillId="0" borderId="0" xfId="609" applyAlignment="1">
      <alignment horizontal="left" vertical="top" wrapText="1"/>
    </xf>
    <xf numFmtId="0" fontId="8" fillId="0" borderId="0" xfId="51" applyFill="1" applyAlignment="1">
      <alignment horizontal="left" vertical="top" wrapText="1" indent="3"/>
      <protection locked="0"/>
    </xf>
    <xf numFmtId="0" fontId="8" fillId="0" borderId="0" xfId="51" applyFill="1" applyAlignment="1">
      <alignment horizontal="left" wrapText="1" indent="3"/>
      <protection locked="0"/>
    </xf>
    <xf numFmtId="0" fontId="8" fillId="0" borderId="35" xfId="609" quotePrefix="1" applyFont="1" applyFill="1" applyBorder="1" applyAlignment="1">
      <alignment horizontal="left" indent="2"/>
    </xf>
    <xf numFmtId="0" fontId="0" fillId="0" borderId="35" xfId="609" applyFont="1" applyFill="1" applyBorder="1" applyAlignment="1">
      <alignment horizontal="left" indent="2"/>
    </xf>
    <xf numFmtId="0" fontId="8" fillId="0" borderId="46" xfId="609" quotePrefix="1" applyFill="1" applyBorder="1" applyAlignment="1">
      <alignment horizontal="left" wrapText="1" indent="2"/>
    </xf>
    <xf numFmtId="0" fontId="8" fillId="0" borderId="47" xfId="609" quotePrefix="1" applyFill="1" applyBorder="1" applyAlignment="1">
      <alignment horizontal="left" wrapText="1" indent="2"/>
    </xf>
    <xf numFmtId="0" fontId="8" fillId="0" borderId="38" xfId="609" quotePrefix="1" applyFill="1" applyBorder="1" applyAlignment="1">
      <alignment horizontal="left" wrapText="1" indent="2"/>
    </xf>
    <xf numFmtId="0" fontId="8" fillId="0" borderId="44" xfId="609" quotePrefix="1" applyFill="1" applyBorder="1" applyAlignment="1">
      <alignment horizontal="left" wrapText="1" indent="2"/>
    </xf>
    <xf numFmtId="0" fontId="8" fillId="0" borderId="45" xfId="609" quotePrefix="1" applyFill="1" applyBorder="1" applyAlignment="1">
      <alignment horizontal="left" wrapText="1" indent="2"/>
    </xf>
    <xf numFmtId="0" fontId="8" fillId="0" borderId="39" xfId="609" quotePrefix="1" applyFill="1" applyBorder="1" applyAlignment="1">
      <alignment horizontal="left" wrapText="1" indent="2"/>
    </xf>
    <xf numFmtId="0" fontId="8" fillId="0" borderId="40" xfId="609" applyFill="1" applyBorder="1" applyAlignment="1">
      <alignment horizontal="center" vertical="center"/>
    </xf>
    <xf numFmtId="0" fontId="8" fillId="0" borderId="41" xfId="609" applyFill="1" applyBorder="1" applyAlignment="1">
      <alignment horizontal="center" vertical="center"/>
    </xf>
    <xf numFmtId="0" fontId="8" fillId="0" borderId="0" xfId="14" applyAlignment="1">
      <alignment horizontal="left" indent="5"/>
    </xf>
    <xf numFmtId="0" fontId="0" fillId="0" borderId="0" xfId="14" applyFont="1" applyAlignment="1">
      <alignment horizontal="left" indent="5"/>
    </xf>
    <xf numFmtId="0" fontId="8" fillId="0" borderId="37" xfId="14" applyBorder="1" applyAlignment="1">
      <alignment horizontal="left" wrapText="1" indent="2"/>
    </xf>
    <xf numFmtId="0" fontId="8" fillId="0" borderId="43" xfId="14" applyBorder="1" applyAlignment="1">
      <alignment horizontal="left" wrapText="1" indent="2"/>
    </xf>
    <xf numFmtId="0" fontId="8" fillId="0" borderId="36" xfId="14" applyBorder="1" applyAlignment="1">
      <alignment horizontal="left" wrapText="1" indent="2"/>
    </xf>
    <xf numFmtId="0" fontId="8" fillId="0" borderId="37" xfId="14" applyFont="1" applyBorder="1" applyAlignment="1">
      <alignment horizontal="left" wrapText="1" indent="4"/>
    </xf>
    <xf numFmtId="0" fontId="8" fillId="0" borderId="40" xfId="609" applyFont="1" applyBorder="1" applyAlignment="1">
      <alignment horizontal="left" indent="2"/>
    </xf>
    <xf numFmtId="0" fontId="0" fillId="0" borderId="40" xfId="609" applyFont="1" applyBorder="1" applyAlignment="1">
      <alignment horizontal="left" indent="2"/>
    </xf>
    <xf numFmtId="0" fontId="10" fillId="2" borderId="43" xfId="609" applyFont="1" applyFill="1" applyBorder="1" applyAlignment="1">
      <alignment horizontal="left" wrapText="1" indent="5"/>
    </xf>
    <xf numFmtId="0" fontId="8" fillId="0" borderId="41" xfId="14" applyFont="1" applyBorder="1" applyAlignment="1">
      <alignment horizontal="left" wrapText="1" indent="7"/>
    </xf>
    <xf numFmtId="0" fontId="0" fillId="0" borderId="41" xfId="14" applyFont="1" applyBorder="1" applyAlignment="1">
      <alignment horizontal="left" wrapText="1" indent="7"/>
    </xf>
    <xf numFmtId="0" fontId="8" fillId="0" borderId="35" xfId="14" applyFont="1" applyBorder="1" applyAlignment="1">
      <alignment horizontal="left" wrapText="1" indent="4"/>
    </xf>
    <xf numFmtId="0" fontId="0" fillId="0" borderId="35" xfId="14" applyFont="1" applyBorder="1" applyAlignment="1">
      <alignment horizontal="left" wrapText="1" indent="4"/>
    </xf>
    <xf numFmtId="0" fontId="0" fillId="0" borderId="40" xfId="14" applyFont="1" applyBorder="1" applyAlignment="1">
      <alignment horizontal="left" wrapText="1" indent="4"/>
    </xf>
    <xf numFmtId="0" fontId="8" fillId="0" borderId="35" xfId="609" quotePrefix="1" applyBorder="1" applyAlignment="1">
      <alignment horizontal="left" wrapText="1" indent="2"/>
    </xf>
    <xf numFmtId="0" fontId="0" fillId="0" borderId="35" xfId="609" quotePrefix="1" applyFont="1" applyBorder="1" applyAlignment="1">
      <alignment horizontal="left" wrapText="1" indent="2"/>
    </xf>
    <xf numFmtId="0" fontId="0" fillId="0" borderId="40" xfId="609" quotePrefix="1" applyFont="1" applyBorder="1" applyAlignment="1">
      <alignment horizontal="center" vertical="center" wrapText="1"/>
    </xf>
    <xf numFmtId="0" fontId="0" fillId="0" borderId="41" xfId="609" quotePrefix="1" applyFont="1" applyBorder="1" applyAlignment="1">
      <alignment horizontal="center" vertical="center" wrapText="1"/>
    </xf>
    <xf numFmtId="0" fontId="8" fillId="0" borderId="46" xfId="14" applyBorder="1" applyAlignment="1">
      <alignment horizontal="left" wrapText="1" indent="4"/>
    </xf>
    <xf numFmtId="0" fontId="8" fillId="0" borderId="47" xfId="14" applyBorder="1" applyAlignment="1">
      <alignment horizontal="left" wrapText="1" indent="4"/>
    </xf>
    <xf numFmtId="0" fontId="8" fillId="0" borderId="38" xfId="14" applyBorder="1" applyAlignment="1">
      <alignment horizontal="left" wrapText="1" indent="4"/>
    </xf>
    <xf numFmtId="0" fontId="8" fillId="0" borderId="48" xfId="14" applyBorder="1" applyAlignment="1">
      <alignment horizontal="left" wrapText="1" indent="4"/>
    </xf>
    <xf numFmtId="0" fontId="8" fillId="0" borderId="0" xfId="14" applyAlignment="1">
      <alignment horizontal="left" wrapText="1" indent="4"/>
    </xf>
    <xf numFmtId="0" fontId="8" fillId="0" borderId="49" xfId="14" applyBorder="1" applyAlignment="1">
      <alignment horizontal="left" wrapText="1" indent="4"/>
    </xf>
    <xf numFmtId="0" fontId="8" fillId="0" borderId="0" xfId="609" quotePrefix="1" applyAlignment="1">
      <alignment horizontal="left"/>
    </xf>
    <xf numFmtId="0" fontId="8" fillId="0" borderId="35" xfId="14" applyBorder="1" applyAlignment="1">
      <alignment horizontal="left" wrapText="1" indent="2"/>
    </xf>
    <xf numFmtId="0" fontId="0" fillId="0" borderId="35" xfId="14" applyFont="1" applyBorder="1" applyAlignment="1">
      <alignment horizontal="left" wrapText="1" indent="2"/>
    </xf>
    <xf numFmtId="0" fontId="0" fillId="0" borderId="42" xfId="609" quotePrefix="1" applyFont="1" applyBorder="1" applyAlignment="1">
      <alignment horizontal="center" vertical="center" wrapText="1"/>
    </xf>
    <xf numFmtId="0" fontId="8" fillId="0" borderId="35" xfId="609" applyFont="1" applyBorder="1" applyAlignment="1">
      <alignment horizontal="left" wrapText="1" indent="2"/>
    </xf>
    <xf numFmtId="0" fontId="8" fillId="0" borderId="46" xfId="609" applyBorder="1" applyAlignment="1">
      <alignment horizontal="left" wrapText="1" indent="2"/>
    </xf>
    <xf numFmtId="0" fontId="8" fillId="0" borderId="47" xfId="609" applyBorder="1" applyAlignment="1">
      <alignment horizontal="left" wrapText="1" indent="2"/>
    </xf>
    <xf numFmtId="0" fontId="8" fillId="0" borderId="44" xfId="609" applyBorder="1" applyAlignment="1">
      <alignment horizontal="left" wrapText="1" indent="2"/>
    </xf>
    <xf numFmtId="0" fontId="8" fillId="0" borderId="45" xfId="609" applyBorder="1" applyAlignment="1">
      <alignment horizontal="left" wrapText="1" indent="2"/>
    </xf>
    <xf numFmtId="0" fontId="8" fillId="0" borderId="35" xfId="609" quotePrefix="1" applyFont="1" applyBorder="1" applyAlignment="1">
      <alignment horizontal="left" wrapText="1" indent="2"/>
    </xf>
    <xf numFmtId="0" fontId="8" fillId="0" borderId="46" xfId="609" applyBorder="1" applyAlignment="1">
      <alignment horizontal="left" vertical="center" wrapText="1" indent="2"/>
    </xf>
    <xf numFmtId="0" fontId="8" fillId="0" borderId="47" xfId="609" applyBorder="1" applyAlignment="1">
      <alignment horizontal="left" vertical="center" wrapText="1" indent="2"/>
    </xf>
    <xf numFmtId="0" fontId="8" fillId="0" borderId="38" xfId="609" applyBorder="1" applyAlignment="1">
      <alignment horizontal="left" vertical="center" wrapText="1" indent="2"/>
    </xf>
    <xf numFmtId="0" fontId="8" fillId="0" borderId="48" xfId="609" applyBorder="1" applyAlignment="1">
      <alignment horizontal="left" vertical="center" wrapText="1" indent="2"/>
    </xf>
    <xf numFmtId="0" fontId="8" fillId="0" borderId="0" xfId="609" applyAlignment="1">
      <alignment horizontal="left" vertical="center" wrapText="1" indent="2"/>
    </xf>
    <xf numFmtId="0" fontId="8" fillId="0" borderId="49" xfId="609" applyBorder="1" applyAlignment="1">
      <alignment horizontal="left" vertical="center" wrapText="1" indent="2"/>
    </xf>
    <xf numFmtId="0" fontId="8" fillId="0" borderId="44" xfId="609" applyBorder="1" applyAlignment="1">
      <alignment horizontal="left" vertical="center" wrapText="1" indent="2"/>
    </xf>
    <xf numFmtId="0" fontId="8" fillId="0" borderId="45" xfId="609" applyBorder="1" applyAlignment="1">
      <alignment horizontal="left" vertical="center" wrapText="1" indent="2"/>
    </xf>
    <xf numFmtId="0" fontId="8" fillId="0" borderId="39" xfId="609" applyBorder="1" applyAlignment="1">
      <alignment horizontal="left" vertical="center" wrapText="1" indent="2"/>
    </xf>
    <xf numFmtId="0" fontId="10" fillId="2" borderId="46" xfId="609" applyFont="1" applyFill="1" applyBorder="1" applyAlignment="1">
      <alignment horizontal="left" wrapText="1" indent="4"/>
    </xf>
    <xf numFmtId="0" fontId="10" fillId="2" borderId="47" xfId="609" applyFont="1" applyFill="1" applyBorder="1" applyAlignment="1">
      <alignment horizontal="left" wrapText="1" indent="4"/>
    </xf>
    <xf numFmtId="0" fontId="10" fillId="2" borderId="44" xfId="609" applyFont="1" applyFill="1" applyBorder="1" applyAlignment="1">
      <alignment horizontal="left" wrapText="1" indent="4"/>
    </xf>
    <xf numFmtId="0" fontId="10" fillId="2" borderId="45" xfId="609" applyFont="1" applyFill="1" applyBorder="1" applyAlignment="1">
      <alignment horizontal="left" wrapText="1" indent="4"/>
    </xf>
    <xf numFmtId="0" fontId="13" fillId="10" borderId="8" xfId="609" applyFont="1" applyFill="1" applyBorder="1" applyAlignment="1">
      <alignment horizontal="left" wrapText="1"/>
    </xf>
    <xf numFmtId="0" fontId="13" fillId="10" borderId="11" xfId="609" applyFont="1" applyFill="1" applyBorder="1" applyAlignment="1">
      <alignment horizontal="left" wrapText="1"/>
    </xf>
    <xf numFmtId="0" fontId="13" fillId="10" borderId="13" xfId="609" applyFont="1" applyFill="1" applyBorder="1" applyAlignment="1">
      <alignment horizontal="left" wrapText="1"/>
    </xf>
    <xf numFmtId="0" fontId="13" fillId="10" borderId="6" xfId="609" applyFont="1" applyFill="1" applyBorder="1" applyAlignment="1">
      <alignment horizontal="left" wrapText="1"/>
    </xf>
    <xf numFmtId="0" fontId="13" fillId="10" borderId="1" xfId="609" applyFont="1" applyFill="1" applyBorder="1" applyAlignment="1">
      <alignment horizontal="left" wrapText="1"/>
    </xf>
    <xf numFmtId="0" fontId="13" fillId="10" borderId="4" xfId="609" applyFont="1" applyFill="1" applyBorder="1" applyAlignment="1">
      <alignment horizontal="left" wrapText="1"/>
    </xf>
    <xf numFmtId="0" fontId="13" fillId="10" borderId="9" xfId="609" applyFont="1" applyFill="1" applyBorder="1" applyAlignment="1">
      <alignment horizontal="left" wrapText="1"/>
    </xf>
    <xf numFmtId="0" fontId="13" fillId="10" borderId="0" xfId="609" applyFont="1" applyFill="1" applyAlignment="1">
      <alignment horizontal="left" wrapText="1"/>
    </xf>
    <xf numFmtId="0" fontId="13" fillId="10" borderId="12" xfId="609" applyFont="1" applyFill="1" applyBorder="1" applyAlignment="1">
      <alignment horizontal="left" wrapText="1"/>
    </xf>
    <xf numFmtId="0" fontId="0" fillId="0" borderId="42" xfId="609" applyFont="1" applyBorder="1" applyAlignment="1">
      <alignment horizontal="center" vertical="center"/>
    </xf>
    <xf numFmtId="0" fontId="8" fillId="0" borderId="38" xfId="609" applyBorder="1" applyAlignment="1">
      <alignment horizontal="left" wrapText="1" indent="2"/>
    </xf>
    <xf numFmtId="0" fontId="8" fillId="0" borderId="48" xfId="609" applyBorder="1" applyAlignment="1">
      <alignment horizontal="left" wrapText="1" indent="2"/>
    </xf>
    <xf numFmtId="0" fontId="8" fillId="0" borderId="0" xfId="609" applyAlignment="1">
      <alignment horizontal="left" wrapText="1" indent="2"/>
    </xf>
    <xf numFmtId="0" fontId="8" fillId="0" borderId="49" xfId="609" applyBorder="1" applyAlignment="1">
      <alignment horizontal="left" wrapText="1" indent="2"/>
    </xf>
    <xf numFmtId="0" fontId="8" fillId="0" borderId="39" xfId="609" applyBorder="1" applyAlignment="1">
      <alignment horizontal="left" wrapText="1" indent="2"/>
    </xf>
    <xf numFmtId="0" fontId="24" fillId="0" borderId="0" xfId="609" applyFont="1" applyAlignment="1">
      <alignment horizontal="left"/>
    </xf>
    <xf numFmtId="0" fontId="66" fillId="0" borderId="0" xfId="609" applyFont="1" applyAlignment="1">
      <alignment horizontal="right"/>
    </xf>
    <xf numFmtId="0" fontId="13" fillId="0" borderId="0" xfId="609" applyFont="1" applyAlignment="1">
      <alignment horizontal="left"/>
    </xf>
    <xf numFmtId="0" fontId="21" fillId="0" borderId="1" xfId="609" applyFont="1" applyBorder="1" applyAlignment="1">
      <alignment horizontal="left"/>
    </xf>
    <xf numFmtId="0" fontId="22" fillId="0" borderId="1" xfId="12" applyFill="1" applyBorder="1" applyAlignment="1" applyProtection="1">
      <alignment horizontal="left"/>
    </xf>
    <xf numFmtId="0" fontId="61" fillId="0" borderId="1" xfId="12" applyFont="1" applyFill="1" applyBorder="1" applyAlignment="1" applyProtection="1">
      <alignment horizontal="left"/>
    </xf>
    <xf numFmtId="0" fontId="13" fillId="0" borderId="11" xfId="609" applyFont="1" applyBorder="1" applyAlignment="1">
      <alignment horizontal="right"/>
    </xf>
    <xf numFmtId="14" fontId="21" fillId="0" borderId="1" xfId="609" applyNumberFormat="1" applyFont="1" applyBorder="1" applyAlignment="1">
      <alignment horizontal="center"/>
    </xf>
    <xf numFmtId="0" fontId="8" fillId="0" borderId="14" xfId="609" applyFont="1" applyBorder="1" applyAlignment="1">
      <alignment horizontal="left" vertical="top" wrapText="1" indent="2"/>
    </xf>
    <xf numFmtId="0" fontId="8" fillId="0" borderId="16" xfId="609" applyFont="1" applyBorder="1" applyAlignment="1">
      <alignment horizontal="left" vertical="top" wrapText="1" indent="2"/>
    </xf>
    <xf numFmtId="0" fontId="8" fillId="0" borderId="10" xfId="609" applyFont="1" applyBorder="1" applyAlignment="1">
      <alignment horizontal="left" vertical="top" wrapText="1" indent="2"/>
    </xf>
    <xf numFmtId="0" fontId="10" fillId="6" borderId="29" xfId="609" quotePrefix="1" applyFont="1" applyFill="1" applyBorder="1" applyAlignment="1">
      <alignment horizontal="center" vertical="center" wrapText="1"/>
    </xf>
    <xf numFmtId="0" fontId="10" fillId="6" borderId="30" xfId="609" quotePrefix="1" applyFont="1" applyFill="1" applyBorder="1" applyAlignment="1">
      <alignment horizontal="center" vertical="center" wrapText="1"/>
    </xf>
    <xf numFmtId="0" fontId="10" fillId="6" borderId="27" xfId="609" quotePrefix="1" applyFont="1" applyFill="1" applyBorder="1" applyAlignment="1">
      <alignment horizontal="center" vertical="center" wrapText="1"/>
    </xf>
    <xf numFmtId="0" fontId="10" fillId="6" borderId="31" xfId="609" quotePrefix="1" applyFont="1" applyFill="1" applyBorder="1" applyAlignment="1">
      <alignment horizontal="center" vertical="center" wrapText="1"/>
    </xf>
    <xf numFmtId="0" fontId="10" fillId="6" borderId="0" xfId="609" quotePrefix="1" applyFont="1" applyFill="1" applyAlignment="1">
      <alignment horizontal="center" vertical="center" wrapText="1"/>
    </xf>
    <xf numFmtId="0" fontId="10" fillId="6" borderId="32" xfId="609" quotePrefix="1" applyFont="1" applyFill="1" applyBorder="1" applyAlignment="1">
      <alignment horizontal="center" vertical="center" wrapText="1"/>
    </xf>
    <xf numFmtId="0" fontId="10" fillId="6" borderId="33" xfId="609" quotePrefix="1" applyFont="1" applyFill="1" applyBorder="1" applyAlignment="1">
      <alignment horizontal="center" vertical="center" wrapText="1"/>
    </xf>
    <xf numFmtId="0" fontId="10" fillId="6" borderId="34" xfId="609" quotePrefix="1" applyFont="1" applyFill="1" applyBorder="1" applyAlignment="1">
      <alignment horizontal="center" vertical="center" wrapText="1"/>
    </xf>
    <xf numFmtId="0" fontId="10" fillId="6" borderId="28" xfId="609" quotePrefix="1" applyFont="1" applyFill="1" applyBorder="1" applyAlignment="1">
      <alignment horizontal="center" vertical="center" wrapText="1"/>
    </xf>
    <xf numFmtId="0" fontId="8" fillId="0" borderId="0" xfId="609" applyFont="1" applyAlignment="1">
      <alignment horizontal="left"/>
    </xf>
    <xf numFmtId="0" fontId="0" fillId="0" borderId="0" xfId="609" applyFont="1" applyAlignment="1">
      <alignment horizontal="left"/>
    </xf>
    <xf numFmtId="0" fontId="10" fillId="2" borderId="35" xfId="609" applyFont="1" applyFill="1" applyBorder="1" applyAlignment="1">
      <alignment horizontal="left" wrapText="1" indent="5"/>
    </xf>
    <xf numFmtId="0" fontId="8" fillId="0" borderId="0" xfId="609" applyFont="1" applyAlignment="1">
      <alignment horizontal="left" wrapText="1"/>
    </xf>
    <xf numFmtId="0" fontId="0" fillId="0" borderId="40" xfId="609" applyFont="1" applyBorder="1" applyAlignment="1">
      <alignment horizontal="center" vertical="center" wrapText="1"/>
    </xf>
    <xf numFmtId="0" fontId="0" fillId="0" borderId="41" xfId="609" applyFont="1" applyBorder="1" applyAlignment="1">
      <alignment horizontal="center" vertical="center" wrapText="1"/>
    </xf>
    <xf numFmtId="0" fontId="8" fillId="0" borderId="0" xfId="609" applyFont="1" applyFill="1" applyAlignment="1">
      <alignment horizontal="left" wrapText="1"/>
    </xf>
    <xf numFmtId="0" fontId="10" fillId="0" borderId="0" xfId="50" applyFont="1" applyFill="1" applyAlignment="1">
      <alignment horizontal="left" wrapText="1"/>
    </xf>
    <xf numFmtId="0" fontId="10" fillId="0" borderId="0" xfId="50" applyFont="1" applyFill="1" applyAlignment="1">
      <alignment horizontal="left" vertical="top" wrapText="1"/>
    </xf>
    <xf numFmtId="0" fontId="8" fillId="0" borderId="0" xfId="50" applyFont="1" applyFill="1" applyAlignment="1">
      <alignment horizontal="left" vertical="center" wrapText="1"/>
    </xf>
    <xf numFmtId="0" fontId="13" fillId="0" borderId="0" xfId="50" applyFont="1" applyFill="1" applyBorder="1" applyAlignment="1" applyProtection="1">
      <alignment horizontal="left" wrapText="1"/>
    </xf>
    <xf numFmtId="0" fontId="8" fillId="0" borderId="0" xfId="50" applyFont="1" applyFill="1" applyAlignment="1">
      <alignment vertical="top" wrapText="1"/>
    </xf>
    <xf numFmtId="0" fontId="10" fillId="0" borderId="0" xfId="0" applyFont="1" applyFill="1" applyAlignment="1">
      <alignment horizontal="left" wrapText="1"/>
    </xf>
    <xf numFmtId="0" fontId="10" fillId="0" borderId="11" xfId="52" applyFont="1" applyFill="1" applyBorder="1" applyAlignment="1" applyProtection="1">
      <alignment horizontal="left" vertical="top"/>
    </xf>
    <xf numFmtId="0" fontId="10" fillId="0" borderId="0" xfId="52" applyFont="1" applyFill="1" applyBorder="1" applyAlignment="1" applyProtection="1">
      <alignment horizontal="left" vertical="top"/>
    </xf>
    <xf numFmtId="0" fontId="13" fillId="8" borderId="14" xfId="50" applyFont="1" applyFill="1" applyBorder="1" applyAlignment="1">
      <alignment horizontal="center"/>
    </xf>
    <xf numFmtId="0" fontId="13" fillId="8" borderId="16" xfId="50" applyFont="1" applyFill="1" applyBorder="1" applyAlignment="1">
      <alignment horizontal="center"/>
    </xf>
    <xf numFmtId="0" fontId="13" fillId="8" borderId="10" xfId="50" applyFont="1" applyFill="1" applyBorder="1" applyAlignment="1">
      <alignment horizontal="center"/>
    </xf>
    <xf numFmtId="0" fontId="8" fillId="12" borderId="8" xfId="0" applyFont="1" applyFill="1" applyBorder="1" applyAlignment="1">
      <alignment horizontal="left" wrapText="1"/>
    </xf>
    <xf numFmtId="0" fontId="8" fillId="12" borderId="11" xfId="0" applyFont="1" applyFill="1" applyBorder="1" applyAlignment="1">
      <alignment horizontal="left" wrapText="1"/>
    </xf>
    <xf numFmtId="0" fontId="8" fillId="12" borderId="13" xfId="0" applyFont="1" applyFill="1" applyBorder="1" applyAlignment="1">
      <alignment horizontal="left" wrapText="1"/>
    </xf>
    <xf numFmtId="0" fontId="8" fillId="12" borderId="9" xfId="0" applyFont="1" applyFill="1" applyBorder="1" applyAlignment="1">
      <alignment horizontal="left" wrapText="1"/>
    </xf>
    <xf numFmtId="0" fontId="8" fillId="12" borderId="0" xfId="0" applyFont="1" applyFill="1" applyBorder="1" applyAlignment="1">
      <alignment horizontal="left" wrapText="1"/>
    </xf>
    <xf numFmtId="0" fontId="8" fillId="12" borderId="12" xfId="0" applyFont="1" applyFill="1" applyBorder="1" applyAlignment="1">
      <alignment horizontal="left" wrapText="1"/>
    </xf>
    <xf numFmtId="0" fontId="8" fillId="12" borderId="6" xfId="0" applyFont="1" applyFill="1" applyBorder="1" applyAlignment="1">
      <alignment horizontal="left" wrapText="1"/>
    </xf>
    <xf numFmtId="0" fontId="8" fillId="12" borderId="1" xfId="0" applyFont="1" applyFill="1" applyBorder="1" applyAlignment="1">
      <alignment horizontal="left" wrapText="1"/>
    </xf>
    <xf numFmtId="0" fontId="8" fillId="12" borderId="4" xfId="0" applyFont="1" applyFill="1" applyBorder="1" applyAlignment="1">
      <alignment horizontal="left" wrapText="1"/>
    </xf>
    <xf numFmtId="0" fontId="13" fillId="0" borderId="0" xfId="50" quotePrefix="1" applyFont="1" applyFill="1" applyBorder="1" applyAlignment="1" applyProtection="1">
      <alignment horizontal="left" wrapText="1"/>
    </xf>
    <xf numFmtId="0" fontId="8" fillId="4" borderId="8" xfId="0" applyFont="1" applyFill="1" applyBorder="1" applyAlignment="1" applyProtection="1">
      <alignment horizontal="left" vertical="top" wrapText="1"/>
      <protection locked="0"/>
    </xf>
    <xf numFmtId="0" fontId="8" fillId="4" borderId="11" xfId="0" applyFont="1" applyFill="1" applyBorder="1" applyAlignment="1" applyProtection="1">
      <alignment horizontal="left" vertical="top" wrapText="1"/>
      <protection locked="0"/>
    </xf>
    <xf numFmtId="0" fontId="8" fillId="4" borderId="13" xfId="0" applyFont="1" applyFill="1" applyBorder="1" applyAlignment="1" applyProtection="1">
      <alignment horizontal="left" vertical="top" wrapText="1"/>
      <protection locked="0"/>
    </xf>
    <xf numFmtId="0" fontId="8" fillId="4" borderId="9" xfId="0" applyFont="1" applyFill="1" applyBorder="1" applyAlignment="1" applyProtection="1">
      <alignment horizontal="left" vertical="top" wrapText="1"/>
      <protection locked="0"/>
    </xf>
    <xf numFmtId="0" fontId="8" fillId="4" borderId="0" xfId="0" applyFont="1" applyFill="1" applyBorder="1" applyAlignment="1" applyProtection="1">
      <alignment horizontal="left" vertical="top" wrapText="1"/>
      <protection locked="0"/>
    </xf>
    <xf numFmtId="0" fontId="8" fillId="4" borderId="12" xfId="0" applyFont="1" applyFill="1" applyBorder="1" applyAlignment="1" applyProtection="1">
      <alignment horizontal="left" vertical="top" wrapText="1"/>
      <protection locked="0"/>
    </xf>
    <xf numFmtId="0" fontId="8" fillId="4" borderId="6" xfId="0" applyFont="1" applyFill="1" applyBorder="1" applyAlignment="1" applyProtection="1">
      <alignment horizontal="left" vertical="top" wrapText="1"/>
      <protection locked="0"/>
    </xf>
    <xf numFmtId="0" fontId="8" fillId="4" borderId="1" xfId="0" applyFont="1" applyFill="1" applyBorder="1" applyAlignment="1" applyProtection="1">
      <alignment horizontal="left" vertical="top" wrapText="1"/>
      <protection locked="0"/>
    </xf>
    <xf numFmtId="0" fontId="8" fillId="4" borderId="4" xfId="0" applyFont="1" applyFill="1" applyBorder="1" applyAlignment="1" applyProtection="1">
      <alignment horizontal="left" vertical="top" wrapText="1"/>
      <protection locked="0"/>
    </xf>
    <xf numFmtId="0" fontId="8" fillId="0" borderId="1" xfId="50" applyFont="1" applyFill="1" applyBorder="1" applyAlignment="1">
      <alignment horizontal="left"/>
    </xf>
    <xf numFmtId="0" fontId="61" fillId="0" borderId="1" xfId="12" applyFont="1" applyBorder="1" applyAlignment="1" applyProtection="1">
      <alignment horizontal="left"/>
    </xf>
    <xf numFmtId="0" fontId="13" fillId="0" borderId="1" xfId="0" applyFont="1" applyFill="1" applyBorder="1" applyAlignment="1">
      <alignment horizontal="left"/>
    </xf>
    <xf numFmtId="0" fontId="10" fillId="0" borderId="0" xfId="0" applyFont="1" applyFill="1" applyAlignment="1">
      <alignment horizontal="left" vertical="top" wrapText="1"/>
    </xf>
    <xf numFmtId="0" fontId="8" fillId="0" borderId="0" xfId="0" applyFont="1" applyAlignment="1">
      <alignment horizontal="left" vertical="top" wrapText="1"/>
    </xf>
    <xf numFmtId="0" fontId="8" fillId="0" borderId="0" xfId="0" applyFont="1" applyFill="1" applyAlignment="1">
      <alignment horizontal="left" vertical="top"/>
    </xf>
    <xf numFmtId="0" fontId="8" fillId="0" borderId="0" xfId="0" applyFont="1" applyFill="1" applyAlignment="1">
      <alignment horizontal="left" vertical="top" wrapText="1"/>
    </xf>
    <xf numFmtId="0" fontId="45" fillId="0" borderId="0" xfId="0" applyFont="1" applyFill="1" applyAlignment="1">
      <alignment horizontal="left"/>
    </xf>
    <xf numFmtId="0" fontId="10" fillId="0" borderId="0" xfId="0" applyFont="1" applyFill="1" applyAlignment="1">
      <alignment vertical="top" wrapText="1"/>
    </xf>
    <xf numFmtId="0" fontId="10" fillId="0" borderId="0" xfId="0" applyFont="1" applyFill="1" applyAlignment="1">
      <alignment wrapText="1"/>
    </xf>
    <xf numFmtId="0" fontId="8" fillId="0" borderId="0" xfId="0" applyFont="1" applyFill="1" applyAlignment="1">
      <alignment wrapText="1"/>
    </xf>
    <xf numFmtId="0" fontId="10" fillId="0" borderId="0" xfId="0" applyFont="1" applyFill="1" applyAlignment="1">
      <alignment horizontal="left" vertical="center" wrapText="1"/>
    </xf>
    <xf numFmtId="0" fontId="10" fillId="0" borderId="0" xfId="0" applyFont="1" applyAlignment="1">
      <alignment vertical="top" wrapText="1"/>
    </xf>
    <xf numFmtId="0" fontId="8" fillId="0" borderId="0" xfId="0" applyFont="1" applyFill="1" applyAlignment="1">
      <alignment horizontal="left" vertical="center" wrapText="1"/>
    </xf>
    <xf numFmtId="0" fontId="13" fillId="0" borderId="1" xfId="0" applyFont="1" applyFill="1" applyBorder="1" applyAlignment="1">
      <alignment horizontal="left" wrapText="1"/>
    </xf>
    <xf numFmtId="0" fontId="8" fillId="0" borderId="0" xfId="0" applyFont="1" applyFill="1" applyAlignment="1">
      <alignment vertical="top" wrapText="1"/>
    </xf>
    <xf numFmtId="0" fontId="0" fillId="0" borderId="0" xfId="0" applyFill="1" applyAlignment="1">
      <alignment horizontal="left" wrapText="1"/>
    </xf>
    <xf numFmtId="0" fontId="8" fillId="0" borderId="0" xfId="0" applyFont="1" applyFill="1" applyAlignment="1">
      <alignment horizontal="left" wrapText="1"/>
    </xf>
    <xf numFmtId="0" fontId="13" fillId="0" borderId="1" xfId="0" applyFont="1" applyFill="1" applyBorder="1" applyAlignment="1" applyProtection="1">
      <alignment horizontal="left" wrapText="1"/>
      <protection locked="0"/>
    </xf>
    <xf numFmtId="0" fontId="53" fillId="0" borderId="1" xfId="12" applyFont="1" applyFill="1" applyBorder="1" applyAlignment="1" applyProtection="1">
      <alignment horizontal="left"/>
      <protection locked="0"/>
    </xf>
    <xf numFmtId="0" fontId="8" fillId="0" borderId="1" xfId="0" applyFont="1" applyFill="1" applyBorder="1" applyAlignment="1" applyProtection="1">
      <alignment horizontal="left"/>
      <protection locked="0"/>
    </xf>
    <xf numFmtId="0" fontId="8" fillId="0" borderId="0" xfId="0" applyFont="1" applyAlignment="1">
      <alignment horizontal="center"/>
    </xf>
    <xf numFmtId="0" fontId="8" fillId="0" borderId="0" xfId="0" applyFont="1" applyBorder="1" applyAlignment="1" applyProtection="1">
      <alignment horizontal="left" vertical="top"/>
    </xf>
    <xf numFmtId="0" fontId="8" fillId="0" borderId="18" xfId="0" applyFont="1" applyBorder="1" applyAlignment="1" applyProtection="1">
      <alignment horizontal="left" vertical="top"/>
    </xf>
    <xf numFmtId="0" fontId="45" fillId="0" borderId="1" xfId="0" applyFont="1" applyBorder="1" applyAlignment="1" applyProtection="1">
      <alignment horizontal="center"/>
      <protection locked="0"/>
    </xf>
    <xf numFmtId="0" fontId="9" fillId="2" borderId="5" xfId="0" applyFont="1" applyFill="1" applyBorder="1" applyAlignment="1" applyProtection="1">
      <alignment horizontal="center" wrapText="1"/>
    </xf>
    <xf numFmtId="0" fontId="9" fillId="2" borderId="7" xfId="0" applyFont="1" applyFill="1" applyBorder="1" applyAlignment="1" applyProtection="1">
      <alignment horizontal="center" wrapText="1"/>
    </xf>
    <xf numFmtId="0" fontId="10" fillId="0" borderId="6" xfId="0" applyFont="1" applyBorder="1" applyAlignment="1" applyProtection="1">
      <alignment horizontal="center"/>
    </xf>
    <xf numFmtId="0" fontId="10" fillId="0" borderId="4" xfId="0" applyFont="1" applyBorder="1" applyAlignment="1" applyProtection="1">
      <alignment horizontal="center"/>
    </xf>
    <xf numFmtId="0" fontId="9" fillId="2" borderId="3" xfId="0" applyFont="1" applyFill="1" applyBorder="1" applyAlignment="1" applyProtection="1">
      <alignment horizontal="center" wrapText="1"/>
    </xf>
    <xf numFmtId="0" fontId="10" fillId="0" borderId="0" xfId="0" applyFont="1" applyBorder="1" applyAlignment="1" applyProtection="1">
      <alignment horizontal="left" vertical="top" wrapText="1"/>
    </xf>
    <xf numFmtId="44" fontId="45" fillId="0" borderId="24" xfId="10" applyFont="1" applyBorder="1" applyAlignment="1" applyProtection="1">
      <alignment horizontal="left" vertical="top"/>
    </xf>
    <xf numFmtId="44" fontId="45" fillId="0" borderId="25" xfId="10" applyFont="1" applyBorder="1" applyAlignment="1" applyProtection="1">
      <alignment horizontal="left" vertical="top"/>
    </xf>
    <xf numFmtId="44" fontId="45" fillId="0" borderId="26" xfId="10" applyFont="1" applyBorder="1" applyAlignment="1" applyProtection="1">
      <alignment horizontal="left" vertical="top"/>
    </xf>
    <xf numFmtId="44" fontId="45" fillId="0" borderId="24" xfId="10" applyFont="1" applyBorder="1" applyAlignment="1" applyProtection="1">
      <alignment horizontal="center" vertical="top" wrapText="1"/>
    </xf>
    <xf numFmtId="44" fontId="45" fillId="0" borderId="26" xfId="10" applyFont="1" applyBorder="1" applyAlignment="1" applyProtection="1">
      <alignment horizontal="center" vertical="top" wrapText="1"/>
    </xf>
    <xf numFmtId="0" fontId="10" fillId="0" borderId="8" xfId="0" applyFont="1" applyBorder="1" applyAlignment="1">
      <alignment horizontal="left" wrapText="1"/>
    </xf>
    <xf numFmtId="0" fontId="10" fillId="0" borderId="11" xfId="0" applyFont="1" applyBorder="1" applyAlignment="1">
      <alignment horizontal="left" wrapText="1"/>
    </xf>
    <xf numFmtId="0" fontId="10" fillId="0" borderId="13" xfId="0" applyFont="1" applyBorder="1" applyAlignment="1">
      <alignment horizontal="left" wrapText="1"/>
    </xf>
    <xf numFmtId="0" fontId="10" fillId="0" borderId="9" xfId="0" applyFont="1" applyBorder="1" applyAlignment="1">
      <alignment horizontal="left" wrapText="1"/>
    </xf>
    <xf numFmtId="0" fontId="10" fillId="0" borderId="0" xfId="0" applyFont="1" applyBorder="1" applyAlignment="1">
      <alignment horizontal="left" wrapText="1"/>
    </xf>
    <xf numFmtId="0" fontId="10" fillId="0" borderId="12" xfId="0" applyFont="1" applyBorder="1" applyAlignment="1">
      <alignment horizontal="left" wrapText="1"/>
    </xf>
    <xf numFmtId="0" fontId="10" fillId="0" borderId="6" xfId="0" applyFont="1" applyBorder="1" applyAlignment="1">
      <alignment horizontal="left" wrapText="1"/>
    </xf>
    <xf numFmtId="0" fontId="10" fillId="0" borderId="1" xfId="0" applyFont="1" applyBorder="1" applyAlignment="1">
      <alignment horizontal="left" wrapText="1"/>
    </xf>
    <xf numFmtId="0" fontId="10" fillId="0" borderId="4" xfId="0" applyFont="1" applyBorder="1" applyAlignment="1">
      <alignment horizontal="left" wrapText="1"/>
    </xf>
    <xf numFmtId="0" fontId="13" fillId="0" borderId="1" xfId="0" applyFont="1" applyFill="1" applyBorder="1" applyAlignment="1" applyProtection="1">
      <alignment horizontal="left"/>
      <protection locked="0"/>
    </xf>
    <xf numFmtId="0" fontId="45" fillId="0" borderId="24" xfId="0" applyFont="1" applyBorder="1" applyAlignment="1" applyProtection="1">
      <alignment horizontal="center" vertical="center"/>
    </xf>
    <xf numFmtId="0" fontId="45" fillId="0" borderId="26" xfId="0" applyFont="1" applyBorder="1" applyAlignment="1" applyProtection="1">
      <alignment horizontal="center" vertical="center"/>
    </xf>
    <xf numFmtId="0" fontId="31" fillId="0" borderId="0"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8" fillId="0" borderId="10" xfId="0" applyFont="1" applyBorder="1" applyAlignment="1" applyProtection="1">
      <alignment horizontal="center"/>
      <protection locked="0"/>
    </xf>
    <xf numFmtId="49" fontId="8" fillId="0" borderId="1" xfId="51" applyNumberFormat="1" applyBorder="1" applyAlignment="1">
      <alignment horizontal="left"/>
      <protection locked="0"/>
    </xf>
    <xf numFmtId="0" fontId="53" fillId="0" borderId="1" xfId="51" applyFont="1" applyBorder="1" applyAlignment="1">
      <alignment horizontal="left"/>
      <protection locked="0"/>
    </xf>
    <xf numFmtId="0" fontId="8" fillId="0" borderId="1" xfId="51" applyBorder="1" applyAlignment="1">
      <alignment horizontal="left"/>
      <protection locked="0"/>
    </xf>
    <xf numFmtId="0" fontId="8" fillId="0" borderId="0" xfId="51" applyAlignment="1">
      <alignment horizontal="left" vertical="top" wrapText="1"/>
      <protection locked="0"/>
    </xf>
    <xf numFmtId="0" fontId="8" fillId="0" borderId="0" xfId="51" applyAlignment="1">
      <alignment horizontal="left" wrapText="1"/>
      <protection locked="0"/>
    </xf>
    <xf numFmtId="0" fontId="8" fillId="0" borderId="0" xfId="120" applyAlignment="1">
      <alignment wrapText="1"/>
      <protection locked="0"/>
    </xf>
    <xf numFmtId="0" fontId="10" fillId="0" borderId="0" xfId="120" applyFont="1" applyAlignment="1">
      <alignment horizontal="left" vertical="center" wrapText="1"/>
      <protection locked="0"/>
    </xf>
    <xf numFmtId="0" fontId="8" fillId="0" borderId="0" xfId="29" applyAlignment="1">
      <alignment horizontal="left" wrapText="1"/>
    </xf>
    <xf numFmtId="0" fontId="8" fillId="0" borderId="0" xfId="29" applyAlignment="1">
      <alignment horizontal="left" vertical="top" wrapText="1"/>
    </xf>
    <xf numFmtId="0" fontId="8" fillId="0" borderId="0" xfId="29" applyAlignment="1">
      <alignment horizontal="left"/>
    </xf>
    <xf numFmtId="0" fontId="8" fillId="0" borderId="0" xfId="51" applyAlignment="1">
      <alignment horizontal="left"/>
      <protection locked="0"/>
    </xf>
    <xf numFmtId="0" fontId="8" fillId="4" borderId="8" xfId="51" quotePrefix="1" applyFill="1" applyBorder="1" applyAlignment="1">
      <alignment horizontal="left" vertical="top" wrapText="1"/>
      <protection locked="0"/>
    </xf>
    <xf numFmtId="0" fontId="8" fillId="4" borderId="11" xfId="51" quotePrefix="1" applyFill="1" applyBorder="1" applyAlignment="1">
      <alignment horizontal="left" vertical="top" wrapText="1"/>
      <protection locked="0"/>
    </xf>
    <xf numFmtId="0" fontId="8" fillId="4" borderId="13" xfId="51" quotePrefix="1" applyFill="1" applyBorder="1" applyAlignment="1">
      <alignment horizontal="left" vertical="top" wrapText="1"/>
      <protection locked="0"/>
    </xf>
    <xf numFmtId="0" fontId="8" fillId="4" borderId="6" xfId="51" quotePrefix="1" applyFill="1" applyBorder="1" applyAlignment="1">
      <alignment horizontal="left" vertical="top" wrapText="1"/>
      <protection locked="0"/>
    </xf>
    <xf numFmtId="0" fontId="8" fillId="4" borderId="1" xfId="51" quotePrefix="1" applyFill="1" applyBorder="1" applyAlignment="1">
      <alignment horizontal="left" vertical="top" wrapText="1"/>
      <protection locked="0"/>
    </xf>
    <xf numFmtId="0" fontId="8" fillId="4" borderId="4" xfId="51" quotePrefix="1" applyFill="1" applyBorder="1" applyAlignment="1">
      <alignment horizontal="left" vertical="top" wrapText="1"/>
      <protection locked="0"/>
    </xf>
    <xf numFmtId="0" fontId="8" fillId="0" borderId="0" xfId="51" quotePrefix="1" applyAlignment="1">
      <alignment horizontal="left" vertical="top" wrapText="1"/>
      <protection locked="0"/>
    </xf>
    <xf numFmtId="0" fontId="8" fillId="0" borderId="0" xfId="51" quotePrefix="1" applyAlignment="1">
      <alignment horizontal="left" wrapText="1"/>
      <protection locked="0"/>
    </xf>
    <xf numFmtId="0" fontId="8" fillId="0" borderId="8" xfId="51" applyBorder="1" applyAlignment="1">
      <alignment horizontal="left" vertical="top" wrapText="1"/>
      <protection locked="0"/>
    </xf>
    <xf numFmtId="0" fontId="8" fillId="0" borderId="11" xfId="51" applyBorder="1" applyAlignment="1">
      <alignment horizontal="left" vertical="top" wrapText="1"/>
      <protection locked="0"/>
    </xf>
    <xf numFmtId="0" fontId="8" fillId="0" borderId="13" xfId="51" applyBorder="1" applyAlignment="1">
      <alignment horizontal="left" vertical="top" wrapText="1"/>
      <protection locked="0"/>
    </xf>
    <xf numFmtId="0" fontId="8" fillId="0" borderId="9" xfId="51" applyBorder="1" applyAlignment="1">
      <alignment horizontal="left" vertical="top" wrapText="1"/>
      <protection locked="0"/>
    </xf>
    <xf numFmtId="0" fontId="8" fillId="0" borderId="12" xfId="51" applyBorder="1" applyAlignment="1">
      <alignment horizontal="left" vertical="top" wrapText="1"/>
      <protection locked="0"/>
    </xf>
    <xf numFmtId="0" fontId="8" fillId="0" borderId="6" xfId="51" applyBorder="1" applyAlignment="1">
      <alignment horizontal="left" vertical="top" wrapText="1"/>
      <protection locked="0"/>
    </xf>
    <xf numFmtId="0" fontId="8" fillId="0" borderId="1" xfId="51" applyBorder="1" applyAlignment="1">
      <alignment horizontal="left" vertical="top" wrapText="1"/>
      <protection locked="0"/>
    </xf>
    <xf numFmtId="0" fontId="8" fillId="0" borderId="4" xfId="51" applyBorder="1" applyAlignment="1">
      <alignment horizontal="left" vertical="top" wrapText="1"/>
      <protection locked="0"/>
    </xf>
    <xf numFmtId="0" fontId="8" fillId="0" borderId="0" xfId="51" applyAlignment="1">
      <alignment vertical="top" wrapText="1"/>
      <protection locked="0"/>
    </xf>
    <xf numFmtId="0" fontId="8" fillId="0" borderId="0" xfId="614" applyAlignment="1">
      <alignment horizontal="left" vertical="top" wrapText="1"/>
      <protection locked="0"/>
    </xf>
    <xf numFmtId="0" fontId="10" fillId="0" borderId="0" xfId="615" applyFont="1" applyAlignment="1">
      <alignment horizontal="left"/>
      <protection locked="0"/>
    </xf>
    <xf numFmtId="0" fontId="10" fillId="0" borderId="11" xfId="609" applyFont="1" applyBorder="1" applyAlignment="1">
      <alignment vertical="top"/>
    </xf>
    <xf numFmtId="0" fontId="8" fillId="0" borderId="1" xfId="609" applyBorder="1" applyAlignment="1">
      <alignment horizontal="left"/>
    </xf>
    <xf numFmtId="0" fontId="8" fillId="0" borderId="1" xfId="609" applyBorder="1" applyAlignment="1" applyProtection="1">
      <alignment horizontal="left"/>
      <protection locked="0"/>
    </xf>
    <xf numFmtId="43" fontId="8" fillId="0" borderId="14" xfId="51" applyNumberFormat="1" applyFont="1" applyBorder="1" applyAlignment="1">
      <alignment wrapText="1"/>
      <protection locked="0"/>
    </xf>
    <xf numFmtId="43" fontId="8" fillId="0" borderId="10" xfId="0" applyNumberFormat="1" applyFont="1" applyBorder="1" applyAlignment="1">
      <alignment wrapText="1"/>
    </xf>
    <xf numFmtId="0" fontId="8" fillId="0" borderId="3" xfId="51" applyFont="1" applyBorder="1" applyAlignment="1">
      <alignment horizontal="center"/>
      <protection locked="0"/>
    </xf>
    <xf numFmtId="0" fontId="10" fillId="0" borderId="11" xfId="51" applyFont="1" applyFill="1" applyBorder="1" applyAlignment="1">
      <alignment horizontal="left" vertical="top"/>
      <protection locked="0"/>
    </xf>
    <xf numFmtId="0" fontId="53" fillId="0" borderId="1" xfId="12" applyFont="1" applyFill="1" applyBorder="1" applyAlignment="1">
      <alignment horizontal="left"/>
      <protection locked="0"/>
    </xf>
    <xf numFmtId="0" fontId="8" fillId="0" borderId="1" xfId="51" applyFont="1" applyFill="1" applyBorder="1" applyAlignment="1">
      <alignment horizontal="left"/>
      <protection locked="0"/>
    </xf>
    <xf numFmtId="0" fontId="8" fillId="0" borderId="0" xfId="53" applyFont="1" applyAlignment="1">
      <alignment horizontal="left" wrapText="1"/>
      <protection locked="0"/>
    </xf>
    <xf numFmtId="0" fontId="10" fillId="0" borderId="0" xfId="53" applyFont="1" applyAlignment="1">
      <alignment horizontal="left" wrapText="1"/>
      <protection locked="0"/>
    </xf>
    <xf numFmtId="43" fontId="8" fillId="2" borderId="14" xfId="51" applyNumberFormat="1" applyFont="1" applyFill="1" applyBorder="1" applyAlignment="1">
      <alignment wrapText="1"/>
      <protection locked="0"/>
    </xf>
    <xf numFmtId="43" fontId="8" fillId="2" borderId="10" xfId="0" applyNumberFormat="1" applyFont="1" applyFill="1" applyBorder="1" applyAlignment="1">
      <alignment wrapText="1"/>
    </xf>
    <xf numFmtId="0" fontId="10" fillId="0" borderId="14" xfId="51" applyFont="1" applyBorder="1" applyAlignment="1">
      <alignment horizontal="center" wrapText="1"/>
      <protection locked="0"/>
    </xf>
    <xf numFmtId="0" fontId="10" fillId="0" borderId="10" xfId="51" applyFont="1" applyBorder="1" applyAlignment="1">
      <alignment horizontal="center" wrapText="1"/>
      <protection locked="0"/>
    </xf>
    <xf numFmtId="0" fontId="8" fillId="0" borderId="0" xfId="53" applyFont="1" applyAlignment="1">
      <alignment wrapText="1"/>
      <protection locked="0"/>
    </xf>
    <xf numFmtId="43" fontId="8" fillId="2" borderId="14" xfId="51" applyNumberFormat="1" applyFont="1" applyFill="1" applyBorder="1" applyAlignment="1">
      <alignment horizontal="right"/>
      <protection locked="0"/>
    </xf>
    <xf numFmtId="0" fontId="8" fillId="2" borderId="10" xfId="51" applyFont="1" applyFill="1" applyBorder="1" applyAlignment="1">
      <alignment horizontal="right"/>
      <protection locked="0"/>
    </xf>
    <xf numFmtId="0" fontId="10" fillId="0" borderId="3" xfId="51" applyFont="1" applyBorder="1" applyAlignment="1">
      <alignment horizontal="center"/>
      <protection locked="0"/>
    </xf>
    <xf numFmtId="0" fontId="8" fillId="0" borderId="14" xfId="51" applyFont="1" applyBorder="1" applyAlignment="1">
      <alignment horizontal="center" wrapText="1"/>
      <protection locked="0"/>
    </xf>
    <xf numFmtId="0" fontId="8" fillId="0" borderId="10" xfId="0" applyFont="1" applyBorder="1" applyAlignment="1">
      <alignment horizontal="center" wrapText="1"/>
    </xf>
    <xf numFmtId="0" fontId="8" fillId="0" borderId="0" xfId="51" applyFont="1" applyAlignment="1">
      <alignment horizontal="left" wrapText="1"/>
      <protection locked="0"/>
    </xf>
    <xf numFmtId="0" fontId="8" fillId="0" borderId="0" xfId="51" applyFont="1" applyAlignment="1">
      <alignment vertical="top" wrapText="1"/>
      <protection locked="0"/>
    </xf>
    <xf numFmtId="43" fontId="8" fillId="2" borderId="14" xfId="51" applyNumberFormat="1" applyFont="1" applyFill="1" applyBorder="1" applyAlignment="1">
      <alignment horizontal="center" wrapText="1"/>
      <protection locked="0"/>
    </xf>
    <xf numFmtId="43" fontId="8" fillId="2" borderId="10" xfId="0" applyNumberFormat="1" applyFont="1" applyFill="1" applyBorder="1" applyAlignment="1">
      <alignment horizontal="center" wrapText="1"/>
    </xf>
    <xf numFmtId="0" fontId="13" fillId="0" borderId="1" xfId="0" applyFont="1" applyFill="1" applyBorder="1" applyAlignment="1" applyProtection="1">
      <alignment horizontal="left" vertical="top"/>
      <protection locked="0"/>
    </xf>
    <xf numFmtId="0" fontId="8" fillId="0" borderId="0" xfId="51" applyNumberFormat="1" applyFont="1" applyAlignment="1">
      <alignment vertical="top" wrapText="1"/>
      <protection locked="0"/>
    </xf>
    <xf numFmtId="0" fontId="10" fillId="0" borderId="3" xfId="51" applyFont="1" applyBorder="1" applyAlignment="1">
      <alignment horizontal="center" wrapText="1"/>
      <protection locked="0"/>
    </xf>
    <xf numFmtId="0" fontId="8" fillId="0" borderId="0" xfId="51" applyFont="1" applyAlignment="1">
      <alignment wrapText="1"/>
      <protection locked="0"/>
    </xf>
    <xf numFmtId="0" fontId="8" fillId="0" borderId="1" xfId="51" applyFont="1" applyBorder="1" applyAlignment="1">
      <alignment horizontal="left"/>
      <protection locked="0"/>
    </xf>
    <xf numFmtId="0" fontId="8" fillId="0" borderId="8" xfId="0" applyFont="1" applyBorder="1" applyAlignment="1">
      <alignment horizontal="left" wrapText="1"/>
    </xf>
    <xf numFmtId="0" fontId="8" fillId="0" borderId="13" xfId="0" applyFont="1" applyBorder="1" applyAlignment="1">
      <alignment horizontal="left" wrapText="1"/>
    </xf>
    <xf numFmtId="0" fontId="8" fillId="0" borderId="9" xfId="0" applyFont="1" applyBorder="1" applyAlignment="1">
      <alignment horizontal="left" wrapText="1"/>
    </xf>
    <xf numFmtId="0" fontId="8" fillId="0" borderId="12" xfId="0" applyFont="1" applyBorder="1" applyAlignment="1">
      <alignment horizontal="left" wrapText="1"/>
    </xf>
    <xf numFmtId="0" fontId="8" fillId="0" borderId="6" xfId="0" applyFont="1" applyBorder="1" applyAlignment="1">
      <alignment horizontal="left" wrapText="1"/>
    </xf>
    <xf numFmtId="0" fontId="8" fillId="0" borderId="4" xfId="0" applyFont="1" applyBorder="1" applyAlignment="1">
      <alignment horizontal="left" wrapText="1"/>
    </xf>
    <xf numFmtId="9" fontId="8" fillId="0" borderId="8" xfId="0" applyNumberFormat="1" applyFont="1" applyBorder="1" applyAlignment="1">
      <alignment horizontal="left" wrapText="1"/>
    </xf>
    <xf numFmtId="0" fontId="8" fillId="0" borderId="8" xfId="0" applyFont="1" applyBorder="1" applyAlignment="1">
      <alignment horizontal="center" wrapText="1"/>
    </xf>
    <xf numFmtId="0" fontId="8" fillId="0" borderId="13" xfId="0" applyFont="1" applyBorder="1" applyAlignment="1">
      <alignment horizontal="center" wrapText="1"/>
    </xf>
    <xf numFmtId="0" fontId="8" fillId="0" borderId="6" xfId="0" applyFont="1" applyBorder="1" applyAlignment="1">
      <alignment horizontal="center" wrapText="1"/>
    </xf>
    <xf numFmtId="0" fontId="8" fillId="0" borderId="4" xfId="0" applyFont="1" applyBorder="1" applyAlignment="1">
      <alignment horizontal="center" wrapText="1"/>
    </xf>
    <xf numFmtId="43" fontId="8" fillId="0" borderId="8" xfId="1" applyFont="1" applyBorder="1" applyAlignment="1">
      <alignment horizontal="left" wrapText="1"/>
    </xf>
    <xf numFmtId="43" fontId="8" fillId="0" borderId="13" xfId="1" applyFont="1" applyBorder="1" applyAlignment="1">
      <alignment horizontal="left" wrapText="1"/>
    </xf>
    <xf numFmtId="43" fontId="8" fillId="0" borderId="6" xfId="1" applyFont="1" applyBorder="1" applyAlignment="1">
      <alignment horizontal="left" wrapText="1"/>
    </xf>
    <xf numFmtId="43" fontId="8" fillId="0" borderId="4" xfId="1" applyFont="1" applyBorder="1" applyAlignment="1">
      <alignment horizontal="left" wrapText="1"/>
    </xf>
    <xf numFmtId="0" fontId="8" fillId="0" borderId="0" xfId="0" applyFont="1" applyAlignment="1">
      <alignment horizontal="left" wrapText="1"/>
    </xf>
    <xf numFmtId="0" fontId="10"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horizontal="left"/>
    </xf>
    <xf numFmtId="0" fontId="8" fillId="0" borderId="0" xfId="0" applyFont="1" applyBorder="1" applyAlignment="1">
      <alignment horizontal="left" vertical="top" wrapText="1"/>
    </xf>
    <xf numFmtId="0" fontId="10" fillId="0" borderId="11" xfId="0" applyFont="1" applyBorder="1" applyAlignment="1">
      <alignment horizontal="left" vertical="top"/>
    </xf>
    <xf numFmtId="0" fontId="10" fillId="0" borderId="0" xfId="0" applyFont="1" applyBorder="1" applyAlignment="1">
      <alignment horizontal="left" vertical="top"/>
    </xf>
    <xf numFmtId="0" fontId="8" fillId="0" borderId="1" xfId="0" applyFont="1" applyBorder="1" applyAlignment="1">
      <alignment horizontal="left" wrapText="1"/>
    </xf>
    <xf numFmtId="0" fontId="8" fillId="0" borderId="1" xfId="0" applyFont="1" applyBorder="1" applyAlignment="1">
      <alignment horizontal="left"/>
    </xf>
    <xf numFmtId="0" fontId="53" fillId="0" borderId="1" xfId="0" applyFont="1" applyBorder="1" applyAlignment="1">
      <alignment horizontal="left"/>
    </xf>
    <xf numFmtId="0" fontId="10" fillId="0" borderId="0" xfId="0" applyFont="1" applyFill="1" applyBorder="1" applyAlignment="1">
      <alignment horizontal="left" wrapText="1"/>
    </xf>
    <xf numFmtId="0" fontId="10" fillId="0" borderId="0" xfId="25" applyFont="1" applyFill="1" applyBorder="1" applyAlignment="1">
      <alignment horizontal="left" wrapText="1"/>
    </xf>
    <xf numFmtId="0" fontId="13" fillId="0" borderId="0" xfId="29" applyFont="1" applyFill="1" applyAlignment="1">
      <alignment horizontal="left" vertical="top"/>
    </xf>
    <xf numFmtId="0" fontId="8" fillId="0" borderId="0" xfId="29" applyFont="1" applyAlignment="1">
      <alignment vertical="top"/>
    </xf>
    <xf numFmtId="0" fontId="10" fillId="7" borderId="14" xfId="29" applyFont="1" applyFill="1" applyBorder="1" applyAlignment="1">
      <alignment horizontal="center" vertical="top"/>
    </xf>
    <xf numFmtId="0" fontId="10" fillId="7" borderId="16" xfId="29" applyFont="1" applyFill="1" applyBorder="1" applyAlignment="1">
      <alignment horizontal="center" vertical="top"/>
    </xf>
    <xf numFmtId="0" fontId="10" fillId="7" borderId="10" xfId="29" applyFont="1" applyFill="1" applyBorder="1" applyAlignment="1">
      <alignment horizontal="center" vertical="top"/>
    </xf>
    <xf numFmtId="0" fontId="8" fillId="0" borderId="0" xfId="53" applyFont="1" applyFill="1" applyAlignment="1">
      <alignment wrapText="1"/>
      <protection locked="0"/>
    </xf>
    <xf numFmtId="0" fontId="13" fillId="0" borderId="1" xfId="53" applyFont="1" applyFill="1" applyBorder="1" applyAlignment="1">
      <alignment horizontal="left"/>
      <protection locked="0"/>
    </xf>
    <xf numFmtId="0" fontId="10" fillId="0" borderId="0" xfId="53" applyFont="1" applyFill="1" applyAlignment="1">
      <alignment wrapText="1"/>
      <protection locked="0"/>
    </xf>
    <xf numFmtId="0" fontId="10" fillId="0" borderId="0" xfId="53" applyNumberFormat="1" applyFont="1" applyFill="1" applyAlignment="1">
      <alignment wrapText="1"/>
      <protection locked="0"/>
    </xf>
    <xf numFmtId="0" fontId="10" fillId="0" borderId="0" xfId="53" applyNumberFormat="1" applyFont="1" applyFill="1" applyAlignment="1">
      <alignment horizontal="left" vertical="center" wrapText="1"/>
      <protection locked="0"/>
    </xf>
    <xf numFmtId="0" fontId="8" fillId="0" borderId="0" xfId="0" applyFont="1" applyAlignment="1">
      <alignment vertical="center"/>
    </xf>
    <xf numFmtId="0" fontId="8" fillId="0" borderId="0" xfId="53" applyNumberFormat="1" applyFont="1" applyFill="1" applyAlignment="1">
      <alignment horizontal="left" wrapText="1"/>
      <protection locked="0"/>
    </xf>
    <xf numFmtId="0" fontId="10" fillId="0" borderId="0" xfId="53" applyNumberFormat="1" applyFont="1" applyFill="1" applyAlignment="1">
      <alignment horizontal="left" wrapText="1"/>
      <protection locked="0"/>
    </xf>
    <xf numFmtId="0" fontId="8" fillId="0" borderId="0" xfId="0" applyFont="1"/>
    <xf numFmtId="0" fontId="10" fillId="0" borderId="0" xfId="53" applyFont="1" applyFill="1" applyAlignment="1">
      <alignment horizontal="left" wrapText="1"/>
      <protection locked="0"/>
    </xf>
    <xf numFmtId="0" fontId="10" fillId="0" borderId="0" xfId="53" applyFont="1" applyFill="1" applyAlignment="1">
      <alignment horizontal="left" vertical="top" wrapText="1"/>
      <protection locked="0"/>
    </xf>
    <xf numFmtId="0" fontId="10" fillId="0" borderId="0" xfId="53" applyFont="1" applyFill="1" applyAlignment="1">
      <alignment horizontal="left" vertical="center" wrapText="1"/>
      <protection locked="0"/>
    </xf>
    <xf numFmtId="0" fontId="8" fillId="0" borderId="0" xfId="53" applyNumberFormat="1" applyFont="1" applyFill="1" applyAlignment="1">
      <alignment horizontal="left" vertical="center" wrapText="1"/>
      <protection locked="0"/>
    </xf>
    <xf numFmtId="0" fontId="8" fillId="0" borderId="1" xfId="53" applyFont="1" applyFill="1" applyBorder="1" applyAlignment="1">
      <alignment horizontal="left"/>
      <protection locked="0"/>
    </xf>
    <xf numFmtId="0" fontId="10" fillId="0" borderId="11" xfId="53" applyFont="1" applyFill="1" applyBorder="1" applyAlignment="1">
      <alignment vertical="top"/>
      <protection locked="0"/>
    </xf>
    <xf numFmtId="0" fontId="10" fillId="0" borderId="14" xfId="53" applyFont="1" applyFill="1" applyBorder="1" applyAlignment="1">
      <alignment horizontal="center" wrapText="1"/>
      <protection locked="0"/>
    </xf>
    <xf numFmtId="0" fontId="10" fillId="0" borderId="10" xfId="53" applyFont="1" applyFill="1" applyBorder="1" applyAlignment="1">
      <alignment horizontal="center" wrapText="1"/>
      <protection locked="0"/>
    </xf>
    <xf numFmtId="0" fontId="10" fillId="0" borderId="6" xfId="53" applyFont="1" applyFill="1" applyBorder="1" applyAlignment="1">
      <alignment horizontal="center" wrapText="1"/>
      <protection locked="0"/>
    </xf>
    <xf numFmtId="0" fontId="10" fillId="0" borderId="4" xfId="53" applyFont="1" applyFill="1" applyBorder="1" applyAlignment="1">
      <alignment horizontal="center" wrapText="1"/>
      <protection locked="0"/>
    </xf>
    <xf numFmtId="0" fontId="8" fillId="0" borderId="14" xfId="53" applyFont="1" applyFill="1" applyBorder="1" applyAlignment="1" applyProtection="1">
      <alignment horizontal="left"/>
      <protection locked="0"/>
    </xf>
    <xf numFmtId="0" fontId="8" fillId="0" borderId="10" xfId="53" applyFont="1" applyFill="1" applyBorder="1" applyAlignment="1" applyProtection="1">
      <alignment horizontal="left"/>
      <protection locked="0"/>
    </xf>
    <xf numFmtId="0" fontId="12" fillId="0" borderId="0" xfId="53" applyFont="1" applyFill="1" applyAlignment="1">
      <alignment horizontal="left" vertical="top" wrapText="1"/>
      <protection locked="0"/>
    </xf>
    <xf numFmtId="0" fontId="13" fillId="0" borderId="0" xfId="53" applyFont="1" applyAlignment="1">
      <alignment horizontal="left" vertical="top" wrapText="1"/>
      <protection locked="0"/>
    </xf>
    <xf numFmtId="0" fontId="13" fillId="0" borderId="0" xfId="53" applyFont="1" applyBorder="1" applyAlignment="1">
      <alignment horizontal="left" vertical="top" wrapText="1"/>
      <protection locked="0"/>
    </xf>
    <xf numFmtId="0" fontId="10" fillId="0" borderId="1" xfId="53" applyFont="1" applyFill="1" applyBorder="1" applyAlignment="1">
      <alignment horizontal="center" wrapText="1"/>
      <protection locked="0"/>
    </xf>
    <xf numFmtId="0" fontId="8" fillId="0" borderId="14" xfId="53" applyFont="1" applyFill="1" applyBorder="1" applyAlignment="1" applyProtection="1">
      <alignment horizontal="left" vertical="top" wrapText="1"/>
      <protection locked="0"/>
    </xf>
    <xf numFmtId="0" fontId="8" fillId="0" borderId="16" xfId="53" applyFont="1" applyFill="1" applyBorder="1" applyAlignment="1" applyProtection="1">
      <alignment horizontal="left" vertical="top" wrapText="1"/>
      <protection locked="0"/>
    </xf>
    <xf numFmtId="0" fontId="8" fillId="0" borderId="10" xfId="53" applyFont="1" applyFill="1" applyBorder="1" applyAlignment="1" applyProtection="1">
      <alignment horizontal="left" vertical="top" wrapText="1"/>
      <protection locked="0"/>
    </xf>
    <xf numFmtId="0" fontId="8" fillId="0" borderId="14" xfId="53" applyFont="1" applyFill="1" applyBorder="1" applyAlignment="1" applyProtection="1">
      <alignment horizontal="left" wrapText="1"/>
      <protection locked="0"/>
    </xf>
    <xf numFmtId="0" fontId="8" fillId="0" borderId="16" xfId="53" applyFont="1" applyFill="1" applyBorder="1" applyAlignment="1" applyProtection="1">
      <alignment horizontal="left" wrapText="1"/>
      <protection locked="0"/>
    </xf>
    <xf numFmtId="0" fontId="8" fillId="0" borderId="10" xfId="53" applyFont="1" applyFill="1" applyBorder="1" applyAlignment="1" applyProtection="1">
      <alignment horizontal="left" wrapText="1"/>
      <protection locked="0"/>
    </xf>
    <xf numFmtId="0" fontId="10" fillId="0" borderId="11" xfId="53" applyFont="1" applyFill="1" applyBorder="1" applyAlignment="1">
      <alignment horizontal="left" vertical="top"/>
      <protection locked="0"/>
    </xf>
    <xf numFmtId="0" fontId="10" fillId="0" borderId="14" xfId="53" applyFont="1" applyBorder="1" applyAlignment="1">
      <alignment horizontal="center"/>
      <protection locked="0"/>
    </xf>
    <xf numFmtId="0" fontId="10" fillId="0" borderId="16" xfId="53" applyFont="1" applyBorder="1" applyAlignment="1">
      <alignment horizontal="center"/>
      <protection locked="0"/>
    </xf>
    <xf numFmtId="0" fontId="10" fillId="0" borderId="10" xfId="53" applyFont="1" applyBorder="1" applyAlignment="1">
      <alignment horizontal="center"/>
      <protection locked="0"/>
    </xf>
    <xf numFmtId="0" fontId="10" fillId="0" borderId="6" xfId="53" applyFont="1" applyBorder="1" applyAlignment="1">
      <alignment horizontal="center"/>
      <protection locked="0"/>
    </xf>
    <xf numFmtId="0" fontId="10" fillId="0" borderId="1" xfId="53" applyFont="1" applyBorder="1" applyAlignment="1">
      <alignment horizontal="center"/>
      <protection locked="0"/>
    </xf>
    <xf numFmtId="0" fontId="10" fillId="0" borderId="4" xfId="53" applyFont="1" applyBorder="1" applyAlignment="1">
      <alignment horizontal="center"/>
      <protection locked="0"/>
    </xf>
    <xf numFmtId="0" fontId="10" fillId="0" borderId="14" xfId="53" applyFont="1" applyFill="1" applyBorder="1" applyAlignment="1">
      <alignment horizontal="center"/>
      <protection locked="0"/>
    </xf>
    <xf numFmtId="0" fontId="10" fillId="0" borderId="16" xfId="53" applyFont="1" applyFill="1" applyBorder="1" applyAlignment="1">
      <alignment horizontal="center"/>
      <protection locked="0"/>
    </xf>
    <xf numFmtId="0" fontId="10" fillId="0" borderId="10" xfId="53" applyFont="1" applyFill="1" applyBorder="1" applyAlignment="1">
      <alignment horizontal="center"/>
      <protection locked="0"/>
    </xf>
    <xf numFmtId="0" fontId="10" fillId="0" borderId="0" xfId="0" applyFont="1" applyAlignment="1" applyProtection="1">
      <alignment horizontal="left" vertical="top" wrapText="1"/>
    </xf>
    <xf numFmtId="0" fontId="10" fillId="0" borderId="0" xfId="0" applyFont="1" applyAlignment="1" applyProtection="1">
      <alignment horizontal="left" vertical="top"/>
    </xf>
    <xf numFmtId="0" fontId="10" fillId="0" borderId="0" xfId="0" applyFont="1" applyAlignment="1" applyProtection="1">
      <alignment horizontal="left" wrapText="1"/>
    </xf>
    <xf numFmtId="0" fontId="8" fillId="0" borderId="0" xfId="0" applyFont="1" applyAlignment="1" applyProtection="1">
      <alignment horizontal="left" vertical="top" wrapText="1"/>
    </xf>
    <xf numFmtId="0" fontId="10" fillId="0" borderId="0" xfId="0" applyFont="1" applyAlignment="1" applyProtection="1">
      <alignment vertical="top" wrapText="1"/>
    </xf>
    <xf numFmtId="0" fontId="0" fillId="0" borderId="0" xfId="0" applyProtection="1">
      <protection locked="0"/>
    </xf>
    <xf numFmtId="0" fontId="10" fillId="0" borderId="0" xfId="0" applyFont="1" applyFill="1" applyAlignment="1" applyProtection="1">
      <alignment horizontal="left"/>
      <protection locked="0"/>
    </xf>
    <xf numFmtId="0" fontId="8" fillId="0" borderId="0" xfId="0" applyFont="1" applyFill="1" applyAlignment="1" applyProtection="1">
      <alignment horizontal="left" wrapText="1"/>
      <protection locked="0"/>
    </xf>
    <xf numFmtId="0" fontId="8" fillId="2" borderId="8" xfId="29" applyFont="1" applyFill="1" applyBorder="1" applyAlignment="1">
      <alignment horizontal="center"/>
    </xf>
    <xf numFmtId="0" fontId="8" fillId="2" borderId="13" xfId="29" applyFont="1" applyFill="1" applyBorder="1" applyAlignment="1">
      <alignment horizontal="center"/>
    </xf>
    <xf numFmtId="0" fontId="8" fillId="0" borderId="14"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0" fontId="8" fillId="0" borderId="1" xfId="0" applyFont="1" applyFill="1" applyBorder="1" applyAlignment="1">
      <alignment horizontal="left"/>
    </xf>
    <xf numFmtId="0" fontId="53" fillId="0" borderId="1" xfId="12" applyFont="1" applyFill="1" applyBorder="1" applyAlignment="1" applyProtection="1">
      <alignment horizontal="left"/>
    </xf>
    <xf numFmtId="0" fontId="12" fillId="0" borderId="0" xfId="0" applyFont="1" applyFill="1" applyAlignment="1">
      <alignment horizontal="left" vertical="top" wrapText="1"/>
    </xf>
    <xf numFmtId="0" fontId="13" fillId="0" borderId="0" xfId="0" applyFont="1" applyFill="1" applyAlignment="1">
      <alignment horizontal="left" vertical="top" wrapText="1"/>
    </xf>
    <xf numFmtId="0" fontId="10" fillId="0" borderId="6" xfId="0" applyFont="1" applyFill="1" applyBorder="1" applyAlignment="1">
      <alignment horizontal="center"/>
    </xf>
    <xf numFmtId="0" fontId="10" fillId="0" borderId="4" xfId="0" applyFont="1" applyFill="1" applyBorder="1" applyAlignment="1">
      <alignment horizontal="center"/>
    </xf>
    <xf numFmtId="0" fontId="10" fillId="0" borderId="14" xfId="0" applyFont="1" applyFill="1" applyBorder="1" applyAlignment="1">
      <alignment horizontal="center" wrapText="1"/>
    </xf>
    <xf numFmtId="0" fontId="10" fillId="0" borderId="10" xfId="0" applyFont="1" applyFill="1" applyBorder="1" applyAlignment="1">
      <alignment horizontal="center" wrapText="1"/>
    </xf>
    <xf numFmtId="0" fontId="8" fillId="0" borderId="1" xfId="44" applyFont="1" applyBorder="1" applyAlignment="1" applyProtection="1">
      <alignment horizontal="left" vertical="top" wrapText="1"/>
      <protection locked="0"/>
    </xf>
    <xf numFmtId="14" fontId="8" fillId="0" borderId="1" xfId="44" applyNumberFormat="1" applyFont="1" applyBorder="1" applyAlignment="1" applyProtection="1">
      <alignment horizontal="left" vertical="top"/>
      <protection locked="0"/>
    </xf>
    <xf numFmtId="0" fontId="10" fillId="0" borderId="11" xfId="44" applyFont="1" applyBorder="1" applyAlignment="1" applyProtection="1">
      <alignment horizontal="center" vertical="top"/>
      <protection locked="0"/>
    </xf>
    <xf numFmtId="0" fontId="10" fillId="0" borderId="0" xfId="44" applyFont="1" applyAlignment="1" applyProtection="1">
      <alignment horizontal="center" vertical="top"/>
      <protection locked="0"/>
    </xf>
    <xf numFmtId="0" fontId="8" fillId="0" borderId="14" xfId="14" applyFont="1" applyBorder="1" applyAlignment="1" applyProtection="1">
      <alignment horizontal="left" vertical="top" wrapText="1"/>
      <protection locked="0"/>
    </xf>
    <xf numFmtId="0" fontId="8" fillId="0" borderId="16" xfId="14" applyFont="1" applyBorder="1" applyAlignment="1" applyProtection="1">
      <alignment horizontal="left" vertical="top" wrapText="1"/>
      <protection locked="0"/>
    </xf>
    <xf numFmtId="0" fontId="8" fillId="0" borderId="10" xfId="14" applyFont="1" applyBorder="1" applyAlignment="1" applyProtection="1">
      <alignment horizontal="left" vertical="top" wrapText="1"/>
      <protection locked="0"/>
    </xf>
    <xf numFmtId="0" fontId="8" fillId="0" borderId="0" xfId="14" applyAlignment="1" applyProtection="1">
      <alignment horizontal="left" vertical="top"/>
      <protection locked="0"/>
    </xf>
    <xf numFmtId="0" fontId="8" fillId="0" borderId="0" xfId="14" applyAlignment="1" applyProtection="1">
      <alignment horizontal="left" vertical="top" wrapText="1"/>
      <protection locked="0"/>
    </xf>
    <xf numFmtId="0" fontId="10" fillId="0" borderId="0" xfId="14" applyFont="1" applyAlignment="1" applyProtection="1">
      <alignment horizontal="left"/>
      <protection locked="0"/>
    </xf>
    <xf numFmtId="0" fontId="10" fillId="0" borderId="1" xfId="14" applyFont="1" applyBorder="1" applyAlignment="1" applyProtection="1">
      <alignment horizontal="left" wrapText="1"/>
      <protection locked="0"/>
    </xf>
    <xf numFmtId="0" fontId="10" fillId="0" borderId="0" xfId="14" applyFont="1" applyAlignment="1" applyProtection="1">
      <alignment horizontal="left" vertical="top"/>
      <protection locked="0"/>
    </xf>
    <xf numFmtId="167" fontId="13" fillId="0" borderId="16" xfId="0" applyNumberFormat="1" applyFont="1" applyFill="1" applyBorder="1" applyAlignment="1">
      <alignment horizontal="left"/>
    </xf>
    <xf numFmtId="0" fontId="10" fillId="0" borderId="0" xfId="14" applyFont="1" applyAlignment="1" applyProtection="1">
      <alignment horizontal="left" vertical="top" wrapText="1"/>
      <protection locked="0"/>
    </xf>
    <xf numFmtId="0" fontId="10" fillId="0" borderId="0" xfId="44" applyFont="1" applyBorder="1" applyAlignment="1" applyProtection="1">
      <alignment horizontal="center" vertical="top"/>
      <protection locked="0"/>
    </xf>
    <xf numFmtId="0" fontId="8" fillId="0" borderId="1" xfId="44" applyFont="1" applyBorder="1" applyAlignment="1" applyProtection="1">
      <alignment horizontal="left" vertical="top"/>
      <protection locked="0"/>
    </xf>
    <xf numFmtId="0" fontId="8" fillId="0" borderId="0" xfId="14" applyAlignment="1" applyProtection="1">
      <alignment vertical="top" wrapText="1"/>
      <protection locked="0"/>
    </xf>
    <xf numFmtId="0" fontId="8" fillId="0" borderId="1" xfId="28" applyBorder="1" applyAlignment="1">
      <alignment horizontal="left"/>
      <protection locked="0"/>
    </xf>
    <xf numFmtId="0" fontId="10" fillId="0" borderId="11" xfId="28" quotePrefix="1" applyFont="1" applyBorder="1" applyAlignment="1">
      <alignment horizontal="center"/>
      <protection locked="0"/>
    </xf>
    <xf numFmtId="0" fontId="8" fillId="0" borderId="8" xfId="53" applyBorder="1" applyAlignment="1">
      <alignment horizontal="left" vertical="top" wrapText="1"/>
      <protection locked="0"/>
    </xf>
    <xf numFmtId="0" fontId="8" fillId="0" borderId="11" xfId="53" applyBorder="1" applyAlignment="1">
      <alignment horizontal="left" vertical="top" wrapText="1"/>
      <protection locked="0"/>
    </xf>
    <xf numFmtId="0" fontId="8" fillId="0" borderId="13" xfId="53" applyBorder="1" applyAlignment="1">
      <alignment horizontal="left" vertical="top" wrapText="1"/>
      <protection locked="0"/>
    </xf>
    <xf numFmtId="0" fontId="8" fillId="0" borderId="9" xfId="53" applyBorder="1" applyAlignment="1">
      <alignment horizontal="left" vertical="top" wrapText="1"/>
      <protection locked="0"/>
    </xf>
    <xf numFmtId="0" fontId="8" fillId="0" borderId="0" xfId="53" applyAlignment="1">
      <alignment horizontal="left" vertical="top" wrapText="1"/>
      <protection locked="0"/>
    </xf>
    <xf numFmtId="0" fontId="8" fillId="0" borderId="12" xfId="53" applyBorder="1" applyAlignment="1">
      <alignment horizontal="left" vertical="top" wrapText="1"/>
      <protection locked="0"/>
    </xf>
    <xf numFmtId="0" fontId="8" fillId="0" borderId="6" xfId="53" applyBorder="1" applyAlignment="1">
      <alignment horizontal="left" vertical="top" wrapText="1"/>
      <protection locked="0"/>
    </xf>
    <xf numFmtId="0" fontId="8" fillId="0" borderId="1" xfId="53" applyBorder="1" applyAlignment="1">
      <alignment horizontal="left" vertical="top" wrapText="1"/>
      <protection locked="0"/>
    </xf>
    <xf numFmtId="0" fontId="8" fillId="0" borderId="4" xfId="53" applyBorder="1" applyAlignment="1">
      <alignment horizontal="left" vertical="top" wrapText="1"/>
      <protection locked="0"/>
    </xf>
    <xf numFmtId="0" fontId="10" fillId="0" borderId="0" xfId="53" applyFont="1" applyAlignment="1">
      <alignment horizontal="left"/>
      <protection locked="0"/>
    </xf>
    <xf numFmtId="0" fontId="8" fillId="0" borderId="0" xfId="53" applyAlignment="1">
      <alignment horizontal="left" wrapText="1" indent="1"/>
      <protection locked="0"/>
    </xf>
    <xf numFmtId="0" fontId="8" fillId="0" borderId="0" xfId="53" applyFont="1" applyAlignment="1">
      <alignment horizontal="left" wrapText="1" indent="1"/>
      <protection locked="0"/>
    </xf>
    <xf numFmtId="0" fontId="8" fillId="0" borderId="0" xfId="53" applyAlignment="1">
      <alignment horizontal="left" wrapText="1"/>
      <protection locked="0"/>
    </xf>
    <xf numFmtId="0" fontId="0" fillId="0" borderId="0" xfId="53" applyFont="1" applyAlignment="1">
      <alignment horizontal="left" wrapText="1"/>
      <protection locked="0"/>
    </xf>
    <xf numFmtId="0" fontId="10" fillId="0" borderId="0" xfId="53" applyFont="1" applyAlignment="1">
      <alignment horizontal="left" vertical="top"/>
      <protection locked="0"/>
    </xf>
    <xf numFmtId="0" fontId="8" fillId="0" borderId="1" xfId="53" applyBorder="1" applyAlignment="1">
      <alignment horizontal="left"/>
      <protection locked="0"/>
    </xf>
    <xf numFmtId="0" fontId="10" fillId="0" borderId="1" xfId="14" applyFont="1" applyBorder="1" applyAlignment="1" applyProtection="1">
      <alignment horizontal="left" vertical="center"/>
      <protection locked="0"/>
    </xf>
    <xf numFmtId="0" fontId="8" fillId="0" borderId="8" xfId="14" applyBorder="1" applyAlignment="1" applyProtection="1">
      <alignment horizontal="left" vertical="top" wrapText="1"/>
      <protection locked="0"/>
    </xf>
    <xf numFmtId="0" fontId="8" fillId="0" borderId="11" xfId="14" applyBorder="1" applyAlignment="1" applyProtection="1">
      <alignment horizontal="left" vertical="top" wrapText="1"/>
      <protection locked="0"/>
    </xf>
    <xf numFmtId="0" fontId="8" fillId="0" borderId="13" xfId="14" applyBorder="1" applyAlignment="1" applyProtection="1">
      <alignment horizontal="left" vertical="top" wrapText="1"/>
      <protection locked="0"/>
    </xf>
    <xf numFmtId="0" fontId="8" fillId="0" borderId="9" xfId="14" applyBorder="1" applyAlignment="1" applyProtection="1">
      <alignment horizontal="left" vertical="top" wrapText="1"/>
      <protection locked="0"/>
    </xf>
    <xf numFmtId="0" fontId="8" fillId="0" borderId="12" xfId="14" applyBorder="1" applyAlignment="1" applyProtection="1">
      <alignment horizontal="left" vertical="top" wrapText="1"/>
      <protection locked="0"/>
    </xf>
    <xf numFmtId="0" fontId="8" fillId="0" borderId="6" xfId="14" applyBorder="1" applyAlignment="1" applyProtection="1">
      <alignment horizontal="left" vertical="top" wrapText="1"/>
      <protection locked="0"/>
    </xf>
    <xf numFmtId="0" fontId="8" fillId="0" borderId="1" xfId="14" applyBorder="1" applyAlignment="1" applyProtection="1">
      <alignment horizontal="left" vertical="top" wrapText="1"/>
      <protection locked="0"/>
    </xf>
    <xf numFmtId="0" fontId="8" fillId="0" borderId="4" xfId="14" applyBorder="1" applyAlignment="1" applyProtection="1">
      <alignment horizontal="left" vertical="top" wrapText="1"/>
      <protection locked="0"/>
    </xf>
    <xf numFmtId="0" fontId="10" fillId="0" borderId="0" xfId="14" applyFont="1" applyAlignment="1" applyProtection="1">
      <alignment horizontal="left" vertical="center" wrapText="1"/>
      <protection locked="0"/>
    </xf>
    <xf numFmtId="0" fontId="10" fillId="0" borderId="0" xfId="28" applyFont="1" applyAlignment="1">
      <alignment horizontal="center"/>
      <protection locked="0"/>
    </xf>
  </cellXfs>
  <cellStyles count="620">
    <cellStyle name="Comma" xfId="1" builtinId="3"/>
    <cellStyle name="Comma 2" xfId="2" xr:uid="{00000000-0005-0000-0000-000001000000}"/>
    <cellStyle name="Comma 2 2" xfId="3" xr:uid="{00000000-0005-0000-0000-000002000000}"/>
    <cellStyle name="Comma 2 2 2" xfId="72" xr:uid="{00000000-0005-0000-0000-000003000000}"/>
    <cellStyle name="Comma 2 3" xfId="71" xr:uid="{00000000-0005-0000-0000-000004000000}"/>
    <cellStyle name="Comma 3" xfId="4" xr:uid="{00000000-0005-0000-0000-000005000000}"/>
    <cellStyle name="Comma 3 2" xfId="73" xr:uid="{00000000-0005-0000-0000-000006000000}"/>
    <cellStyle name="Comma 4" xfId="5" xr:uid="{00000000-0005-0000-0000-000007000000}"/>
    <cellStyle name="Comma 4 10" xfId="144" xr:uid="{00000000-0005-0000-0000-000008000000}"/>
    <cellStyle name="Comma 4 11" xfId="378" xr:uid="{00000000-0005-0000-0000-000009000000}"/>
    <cellStyle name="Comma 4 13" xfId="611" xr:uid="{448FA704-BFB7-4C6B-9DB8-83426DE6E4F9}"/>
    <cellStyle name="Comma 4 2" xfId="6" xr:uid="{00000000-0005-0000-0000-00000A000000}"/>
    <cellStyle name="Comma 4 2 10" xfId="379" xr:uid="{00000000-0005-0000-0000-00000B000000}"/>
    <cellStyle name="Comma 4 2 2" xfId="75" xr:uid="{00000000-0005-0000-0000-00000C000000}"/>
    <cellStyle name="Comma 4 2 2 2" xfId="95" xr:uid="{00000000-0005-0000-0000-00000D000000}"/>
    <cellStyle name="Comma 4 2 2 2 2" xfId="206" xr:uid="{00000000-0005-0000-0000-00000E000000}"/>
    <cellStyle name="Comma 4 2 2 2 2 2" xfId="439" xr:uid="{00000000-0005-0000-0000-00000F000000}"/>
    <cellStyle name="Comma 4 2 2 2 3" xfId="264" xr:uid="{00000000-0005-0000-0000-000010000000}"/>
    <cellStyle name="Comma 4 2 2 2 3 2" xfId="497" xr:uid="{00000000-0005-0000-0000-000011000000}"/>
    <cellStyle name="Comma 4 2 2 2 4" xfId="317" xr:uid="{00000000-0005-0000-0000-000012000000}"/>
    <cellStyle name="Comma 4 2 2 2 4 2" xfId="550" xr:uid="{00000000-0005-0000-0000-000013000000}"/>
    <cellStyle name="Comma 4 2 2 2 5" xfId="174" xr:uid="{00000000-0005-0000-0000-000014000000}"/>
    <cellStyle name="Comma 4 2 2 2 6" xfId="407" xr:uid="{00000000-0005-0000-0000-000015000000}"/>
    <cellStyle name="Comma 4 2 2 3" xfId="96" xr:uid="{00000000-0005-0000-0000-000016000000}"/>
    <cellStyle name="Comma 4 2 2 3 2" xfId="207" xr:uid="{00000000-0005-0000-0000-000017000000}"/>
    <cellStyle name="Comma 4 2 2 3 2 2" xfId="440" xr:uid="{00000000-0005-0000-0000-000018000000}"/>
    <cellStyle name="Comma 4 2 2 3 3" xfId="265" xr:uid="{00000000-0005-0000-0000-000019000000}"/>
    <cellStyle name="Comma 4 2 2 3 3 2" xfId="498" xr:uid="{00000000-0005-0000-0000-00001A000000}"/>
    <cellStyle name="Comma 4 2 2 3 4" xfId="324" xr:uid="{00000000-0005-0000-0000-00001B000000}"/>
    <cellStyle name="Comma 4 2 2 3 4 2" xfId="557" xr:uid="{00000000-0005-0000-0000-00001C000000}"/>
    <cellStyle name="Comma 4 2 2 3 5" xfId="195" xr:uid="{00000000-0005-0000-0000-00001D000000}"/>
    <cellStyle name="Comma 4 2 2 3 6" xfId="428" xr:uid="{00000000-0005-0000-0000-00001E000000}"/>
    <cellStyle name="Comma 4 2 2 4" xfId="205" xr:uid="{00000000-0005-0000-0000-00001F000000}"/>
    <cellStyle name="Comma 4 2 2 4 2" xfId="438" xr:uid="{00000000-0005-0000-0000-000020000000}"/>
    <cellStyle name="Comma 4 2 2 5" xfId="263" xr:uid="{00000000-0005-0000-0000-000021000000}"/>
    <cellStyle name="Comma 4 2 2 5 2" xfId="496" xr:uid="{00000000-0005-0000-0000-000022000000}"/>
    <cellStyle name="Comma 4 2 2 6" xfId="323" xr:uid="{00000000-0005-0000-0000-000023000000}"/>
    <cellStyle name="Comma 4 2 2 6 2" xfId="556" xr:uid="{00000000-0005-0000-0000-000024000000}"/>
    <cellStyle name="Comma 4 2 2 7" xfId="152" xr:uid="{00000000-0005-0000-0000-000025000000}"/>
    <cellStyle name="Comma 4 2 2 8" xfId="386" xr:uid="{00000000-0005-0000-0000-000026000000}"/>
    <cellStyle name="Comma 4 2 3" xfId="55" xr:uid="{00000000-0005-0000-0000-000027000000}"/>
    <cellStyle name="Comma 4 2 3 2" xfId="97" xr:uid="{00000000-0005-0000-0000-000028000000}"/>
    <cellStyle name="Comma 4 2 3 2 2" xfId="209" xr:uid="{00000000-0005-0000-0000-000029000000}"/>
    <cellStyle name="Comma 4 2 3 2 2 2" xfId="442" xr:uid="{00000000-0005-0000-0000-00002A000000}"/>
    <cellStyle name="Comma 4 2 3 2 3" xfId="267" xr:uid="{00000000-0005-0000-0000-00002B000000}"/>
    <cellStyle name="Comma 4 2 3 2 3 2" xfId="500" xr:uid="{00000000-0005-0000-0000-00002C000000}"/>
    <cellStyle name="Comma 4 2 3 2 4" xfId="326" xr:uid="{00000000-0005-0000-0000-00002D000000}"/>
    <cellStyle name="Comma 4 2 3 2 4 2" xfId="559" xr:uid="{00000000-0005-0000-0000-00002E000000}"/>
    <cellStyle name="Comma 4 2 3 2 5" xfId="188" xr:uid="{00000000-0005-0000-0000-00002F000000}"/>
    <cellStyle name="Comma 4 2 3 2 6" xfId="421" xr:uid="{00000000-0005-0000-0000-000030000000}"/>
    <cellStyle name="Comma 4 2 3 3" xfId="208" xr:uid="{00000000-0005-0000-0000-000031000000}"/>
    <cellStyle name="Comma 4 2 3 3 2" xfId="441" xr:uid="{00000000-0005-0000-0000-000032000000}"/>
    <cellStyle name="Comma 4 2 3 4" xfId="266" xr:uid="{00000000-0005-0000-0000-000033000000}"/>
    <cellStyle name="Comma 4 2 3 4 2" xfId="499" xr:uid="{00000000-0005-0000-0000-000034000000}"/>
    <cellStyle name="Comma 4 2 3 5" xfId="325" xr:uid="{00000000-0005-0000-0000-000035000000}"/>
    <cellStyle name="Comma 4 2 3 5 2" xfId="558" xr:uid="{00000000-0005-0000-0000-000036000000}"/>
    <cellStyle name="Comma 4 2 3 6" xfId="166" xr:uid="{00000000-0005-0000-0000-000037000000}"/>
    <cellStyle name="Comma 4 2 3 7" xfId="400" xr:uid="{00000000-0005-0000-0000-000038000000}"/>
    <cellStyle name="Comma 4 2 4" xfId="98" xr:uid="{00000000-0005-0000-0000-000039000000}"/>
    <cellStyle name="Comma 4 2 4 2" xfId="210" xr:uid="{00000000-0005-0000-0000-00003A000000}"/>
    <cellStyle name="Comma 4 2 4 2 2" xfId="443" xr:uid="{00000000-0005-0000-0000-00003B000000}"/>
    <cellStyle name="Comma 4 2 4 3" xfId="268" xr:uid="{00000000-0005-0000-0000-00003C000000}"/>
    <cellStyle name="Comma 4 2 4 3 2" xfId="501" xr:uid="{00000000-0005-0000-0000-00003D000000}"/>
    <cellStyle name="Comma 4 2 4 4" xfId="327" xr:uid="{00000000-0005-0000-0000-00003E000000}"/>
    <cellStyle name="Comma 4 2 4 4 2" xfId="560" xr:uid="{00000000-0005-0000-0000-00003F000000}"/>
    <cellStyle name="Comma 4 2 4 5" xfId="159" xr:uid="{00000000-0005-0000-0000-000040000000}"/>
    <cellStyle name="Comma 4 2 4 6" xfId="393" xr:uid="{00000000-0005-0000-0000-000041000000}"/>
    <cellStyle name="Comma 4 2 5" xfId="99" xr:uid="{00000000-0005-0000-0000-000042000000}"/>
    <cellStyle name="Comma 4 2 5 2" xfId="211" xr:uid="{00000000-0005-0000-0000-000043000000}"/>
    <cellStyle name="Comma 4 2 5 2 2" xfId="444" xr:uid="{00000000-0005-0000-0000-000044000000}"/>
    <cellStyle name="Comma 4 2 5 3" xfId="269" xr:uid="{00000000-0005-0000-0000-000045000000}"/>
    <cellStyle name="Comma 4 2 5 3 2" xfId="502" xr:uid="{00000000-0005-0000-0000-000046000000}"/>
    <cellStyle name="Comma 4 2 5 4" xfId="328" xr:uid="{00000000-0005-0000-0000-000047000000}"/>
    <cellStyle name="Comma 4 2 5 4 2" xfId="561" xr:uid="{00000000-0005-0000-0000-000048000000}"/>
    <cellStyle name="Comma 4 2 5 5" xfId="181" xr:uid="{00000000-0005-0000-0000-000049000000}"/>
    <cellStyle name="Comma 4 2 5 6" xfId="414" xr:uid="{00000000-0005-0000-0000-00004A000000}"/>
    <cellStyle name="Comma 4 2 6" xfId="136" xr:uid="{00000000-0005-0000-0000-00004B000000}"/>
    <cellStyle name="Comma 4 2 6 2" xfId="204" xr:uid="{00000000-0005-0000-0000-00004C000000}"/>
    <cellStyle name="Comma 4 2 6 3" xfId="437" xr:uid="{00000000-0005-0000-0000-00004D000000}"/>
    <cellStyle name="Comma 4 2 7" xfId="262" xr:uid="{00000000-0005-0000-0000-00004E000000}"/>
    <cellStyle name="Comma 4 2 7 2" xfId="495" xr:uid="{00000000-0005-0000-0000-00004F000000}"/>
    <cellStyle name="Comma 4 2 8" xfId="319" xr:uid="{00000000-0005-0000-0000-000050000000}"/>
    <cellStyle name="Comma 4 2 8 2" xfId="552" xr:uid="{00000000-0005-0000-0000-000051000000}"/>
    <cellStyle name="Comma 4 2 9" xfId="145" xr:uid="{00000000-0005-0000-0000-000052000000}"/>
    <cellStyle name="Comma 4 3" xfId="74" xr:uid="{00000000-0005-0000-0000-000053000000}"/>
    <cellStyle name="Comma 4 3 2" xfId="100" xr:uid="{00000000-0005-0000-0000-000054000000}"/>
    <cellStyle name="Comma 4 3 2 2" xfId="213" xr:uid="{00000000-0005-0000-0000-000055000000}"/>
    <cellStyle name="Comma 4 3 2 2 2" xfId="446" xr:uid="{00000000-0005-0000-0000-000056000000}"/>
    <cellStyle name="Comma 4 3 2 3" xfId="271" xr:uid="{00000000-0005-0000-0000-000057000000}"/>
    <cellStyle name="Comma 4 3 2 3 2" xfId="504" xr:uid="{00000000-0005-0000-0000-000058000000}"/>
    <cellStyle name="Comma 4 3 2 4" xfId="330" xr:uid="{00000000-0005-0000-0000-000059000000}"/>
    <cellStyle name="Comma 4 3 2 4 2" xfId="563" xr:uid="{00000000-0005-0000-0000-00005A000000}"/>
    <cellStyle name="Comma 4 3 2 5" xfId="173" xr:uid="{00000000-0005-0000-0000-00005B000000}"/>
    <cellStyle name="Comma 4 3 2 6" xfId="406" xr:uid="{00000000-0005-0000-0000-00005C000000}"/>
    <cellStyle name="Comma 4 3 3" xfId="101" xr:uid="{00000000-0005-0000-0000-00005D000000}"/>
    <cellStyle name="Comma 4 3 3 2" xfId="214" xr:uid="{00000000-0005-0000-0000-00005E000000}"/>
    <cellStyle name="Comma 4 3 3 2 2" xfId="447" xr:uid="{00000000-0005-0000-0000-00005F000000}"/>
    <cellStyle name="Comma 4 3 3 3" xfId="272" xr:uid="{00000000-0005-0000-0000-000060000000}"/>
    <cellStyle name="Comma 4 3 3 3 2" xfId="505" xr:uid="{00000000-0005-0000-0000-000061000000}"/>
    <cellStyle name="Comma 4 3 3 4" xfId="332" xr:uid="{00000000-0005-0000-0000-000062000000}"/>
    <cellStyle name="Comma 4 3 3 4 2" xfId="565" xr:uid="{00000000-0005-0000-0000-000063000000}"/>
    <cellStyle name="Comma 4 3 3 5" xfId="194" xr:uid="{00000000-0005-0000-0000-000064000000}"/>
    <cellStyle name="Comma 4 3 3 6" xfId="427" xr:uid="{00000000-0005-0000-0000-000065000000}"/>
    <cellStyle name="Comma 4 3 4" xfId="212" xr:uid="{00000000-0005-0000-0000-000066000000}"/>
    <cellStyle name="Comma 4 3 4 2" xfId="445" xr:uid="{00000000-0005-0000-0000-000067000000}"/>
    <cellStyle name="Comma 4 3 5" xfId="270" xr:uid="{00000000-0005-0000-0000-000068000000}"/>
    <cellStyle name="Comma 4 3 5 2" xfId="503" xr:uid="{00000000-0005-0000-0000-000069000000}"/>
    <cellStyle name="Comma 4 3 6" xfId="329" xr:uid="{00000000-0005-0000-0000-00006A000000}"/>
    <cellStyle name="Comma 4 3 6 2" xfId="562" xr:uid="{00000000-0005-0000-0000-00006B000000}"/>
    <cellStyle name="Comma 4 3 7" xfId="151" xr:uid="{00000000-0005-0000-0000-00006C000000}"/>
    <cellStyle name="Comma 4 3 8" xfId="385" xr:uid="{00000000-0005-0000-0000-00006D000000}"/>
    <cellStyle name="Comma 4 4" xfId="54" xr:uid="{00000000-0005-0000-0000-00006E000000}"/>
    <cellStyle name="Comma 4 4 2" xfId="102" xr:uid="{00000000-0005-0000-0000-00006F000000}"/>
    <cellStyle name="Comma 4 4 2 2" xfId="216" xr:uid="{00000000-0005-0000-0000-000070000000}"/>
    <cellStyle name="Comma 4 4 2 2 2" xfId="449" xr:uid="{00000000-0005-0000-0000-000071000000}"/>
    <cellStyle name="Comma 4 4 2 3" xfId="274" xr:uid="{00000000-0005-0000-0000-000072000000}"/>
    <cellStyle name="Comma 4 4 2 3 2" xfId="507" xr:uid="{00000000-0005-0000-0000-000073000000}"/>
    <cellStyle name="Comma 4 4 2 4" xfId="334" xr:uid="{00000000-0005-0000-0000-000074000000}"/>
    <cellStyle name="Comma 4 4 2 4 2" xfId="567" xr:uid="{00000000-0005-0000-0000-000075000000}"/>
    <cellStyle name="Comma 4 4 2 5" xfId="187" xr:uid="{00000000-0005-0000-0000-000076000000}"/>
    <cellStyle name="Comma 4 4 2 6" xfId="420" xr:uid="{00000000-0005-0000-0000-000077000000}"/>
    <cellStyle name="Comma 4 4 3" xfId="215" xr:uid="{00000000-0005-0000-0000-000078000000}"/>
    <cellStyle name="Comma 4 4 3 2" xfId="448" xr:uid="{00000000-0005-0000-0000-000079000000}"/>
    <cellStyle name="Comma 4 4 4" xfId="273" xr:uid="{00000000-0005-0000-0000-00007A000000}"/>
    <cellStyle name="Comma 4 4 4 2" xfId="506" xr:uid="{00000000-0005-0000-0000-00007B000000}"/>
    <cellStyle name="Comma 4 4 5" xfId="333" xr:uid="{00000000-0005-0000-0000-00007C000000}"/>
    <cellStyle name="Comma 4 4 5 2" xfId="566" xr:uid="{00000000-0005-0000-0000-00007D000000}"/>
    <cellStyle name="Comma 4 4 6" xfId="165" xr:uid="{00000000-0005-0000-0000-00007E000000}"/>
    <cellStyle name="Comma 4 4 7" xfId="399" xr:uid="{00000000-0005-0000-0000-00007F000000}"/>
    <cellStyle name="Comma 4 5" xfId="103" xr:uid="{00000000-0005-0000-0000-000080000000}"/>
    <cellStyle name="Comma 4 5 2" xfId="217" xr:uid="{00000000-0005-0000-0000-000081000000}"/>
    <cellStyle name="Comma 4 5 2 2" xfId="450" xr:uid="{00000000-0005-0000-0000-000082000000}"/>
    <cellStyle name="Comma 4 5 3" xfId="275" xr:uid="{00000000-0005-0000-0000-000083000000}"/>
    <cellStyle name="Comma 4 5 3 2" xfId="508" xr:uid="{00000000-0005-0000-0000-000084000000}"/>
    <cellStyle name="Comma 4 5 4" xfId="335" xr:uid="{00000000-0005-0000-0000-000085000000}"/>
    <cellStyle name="Comma 4 5 4 2" xfId="568" xr:uid="{00000000-0005-0000-0000-000086000000}"/>
    <cellStyle name="Comma 4 5 5" xfId="158" xr:uid="{00000000-0005-0000-0000-000087000000}"/>
    <cellStyle name="Comma 4 5 6" xfId="392" xr:uid="{00000000-0005-0000-0000-000088000000}"/>
    <cellStyle name="Comma 4 6" xfId="104" xr:uid="{00000000-0005-0000-0000-000089000000}"/>
    <cellStyle name="Comma 4 6 2" xfId="218" xr:uid="{00000000-0005-0000-0000-00008A000000}"/>
    <cellStyle name="Comma 4 6 2 2" xfId="451" xr:uid="{00000000-0005-0000-0000-00008B000000}"/>
    <cellStyle name="Comma 4 6 3" xfId="276" xr:uid="{00000000-0005-0000-0000-00008C000000}"/>
    <cellStyle name="Comma 4 6 3 2" xfId="509" xr:uid="{00000000-0005-0000-0000-00008D000000}"/>
    <cellStyle name="Comma 4 6 4" xfId="336" xr:uid="{00000000-0005-0000-0000-00008E000000}"/>
    <cellStyle name="Comma 4 6 4 2" xfId="569" xr:uid="{00000000-0005-0000-0000-00008F000000}"/>
    <cellStyle name="Comma 4 6 5" xfId="180" xr:uid="{00000000-0005-0000-0000-000090000000}"/>
    <cellStyle name="Comma 4 6 6" xfId="413" xr:uid="{00000000-0005-0000-0000-000091000000}"/>
    <cellStyle name="Comma 4 7" xfId="135" xr:uid="{00000000-0005-0000-0000-000092000000}"/>
    <cellStyle name="Comma 4 7 2" xfId="203" xr:uid="{00000000-0005-0000-0000-000093000000}"/>
    <cellStyle name="Comma 4 7 3" xfId="436" xr:uid="{00000000-0005-0000-0000-000094000000}"/>
    <cellStyle name="Comma 4 8" xfId="261" xr:uid="{00000000-0005-0000-0000-000095000000}"/>
    <cellStyle name="Comma 4 8 2" xfId="494" xr:uid="{00000000-0005-0000-0000-000096000000}"/>
    <cellStyle name="Comma 4 9" xfId="318" xr:uid="{00000000-0005-0000-0000-000097000000}"/>
    <cellStyle name="Comma 4 9 2" xfId="551" xr:uid="{00000000-0005-0000-0000-000098000000}"/>
    <cellStyle name="Comma 5" xfId="7" xr:uid="{00000000-0005-0000-0000-000099000000}"/>
    <cellStyle name="Comma 5 10" xfId="380" xr:uid="{00000000-0005-0000-0000-00009A000000}"/>
    <cellStyle name="Comma 5 2" xfId="76" xr:uid="{00000000-0005-0000-0000-00009B000000}"/>
    <cellStyle name="Comma 5 2 2" xfId="105" xr:uid="{00000000-0005-0000-0000-00009C000000}"/>
    <cellStyle name="Comma 5 2 2 2" xfId="221" xr:uid="{00000000-0005-0000-0000-00009D000000}"/>
    <cellStyle name="Comma 5 2 2 2 2" xfId="454" xr:uid="{00000000-0005-0000-0000-00009E000000}"/>
    <cellStyle name="Comma 5 2 2 3" xfId="279" xr:uid="{00000000-0005-0000-0000-00009F000000}"/>
    <cellStyle name="Comma 5 2 2 3 2" xfId="512" xr:uid="{00000000-0005-0000-0000-0000A0000000}"/>
    <cellStyle name="Comma 5 2 2 4" xfId="338" xr:uid="{00000000-0005-0000-0000-0000A1000000}"/>
    <cellStyle name="Comma 5 2 2 4 2" xfId="571" xr:uid="{00000000-0005-0000-0000-0000A2000000}"/>
    <cellStyle name="Comma 5 2 2 5" xfId="175" xr:uid="{00000000-0005-0000-0000-0000A3000000}"/>
    <cellStyle name="Comma 5 2 2 6" xfId="408" xr:uid="{00000000-0005-0000-0000-0000A4000000}"/>
    <cellStyle name="Comma 5 2 3" xfId="106" xr:uid="{00000000-0005-0000-0000-0000A5000000}"/>
    <cellStyle name="Comma 5 2 3 2" xfId="222" xr:uid="{00000000-0005-0000-0000-0000A6000000}"/>
    <cellStyle name="Comma 5 2 3 2 2" xfId="455" xr:uid="{00000000-0005-0000-0000-0000A7000000}"/>
    <cellStyle name="Comma 5 2 3 3" xfId="280" xr:uid="{00000000-0005-0000-0000-0000A8000000}"/>
    <cellStyle name="Comma 5 2 3 3 2" xfId="513" xr:uid="{00000000-0005-0000-0000-0000A9000000}"/>
    <cellStyle name="Comma 5 2 3 4" xfId="339" xr:uid="{00000000-0005-0000-0000-0000AA000000}"/>
    <cellStyle name="Comma 5 2 3 4 2" xfId="572" xr:uid="{00000000-0005-0000-0000-0000AB000000}"/>
    <cellStyle name="Comma 5 2 3 5" xfId="196" xr:uid="{00000000-0005-0000-0000-0000AC000000}"/>
    <cellStyle name="Comma 5 2 3 6" xfId="429" xr:uid="{00000000-0005-0000-0000-0000AD000000}"/>
    <cellStyle name="Comma 5 2 4" xfId="220" xr:uid="{00000000-0005-0000-0000-0000AE000000}"/>
    <cellStyle name="Comma 5 2 4 2" xfId="453" xr:uid="{00000000-0005-0000-0000-0000AF000000}"/>
    <cellStyle name="Comma 5 2 5" xfId="278" xr:uid="{00000000-0005-0000-0000-0000B0000000}"/>
    <cellStyle name="Comma 5 2 5 2" xfId="511" xr:uid="{00000000-0005-0000-0000-0000B1000000}"/>
    <cellStyle name="Comma 5 2 6" xfId="337" xr:uid="{00000000-0005-0000-0000-0000B2000000}"/>
    <cellStyle name="Comma 5 2 6 2" xfId="570" xr:uid="{00000000-0005-0000-0000-0000B3000000}"/>
    <cellStyle name="Comma 5 2 7" xfId="153" xr:uid="{00000000-0005-0000-0000-0000B4000000}"/>
    <cellStyle name="Comma 5 2 8" xfId="387" xr:uid="{00000000-0005-0000-0000-0000B5000000}"/>
    <cellStyle name="Comma 5 3" xfId="56" xr:uid="{00000000-0005-0000-0000-0000B6000000}"/>
    <cellStyle name="Comma 5 3 2" xfId="107" xr:uid="{00000000-0005-0000-0000-0000B7000000}"/>
    <cellStyle name="Comma 5 3 2 2" xfId="224" xr:uid="{00000000-0005-0000-0000-0000B8000000}"/>
    <cellStyle name="Comma 5 3 2 2 2" xfId="457" xr:uid="{00000000-0005-0000-0000-0000B9000000}"/>
    <cellStyle name="Comma 5 3 2 3" xfId="282" xr:uid="{00000000-0005-0000-0000-0000BA000000}"/>
    <cellStyle name="Comma 5 3 2 3 2" xfId="515" xr:uid="{00000000-0005-0000-0000-0000BB000000}"/>
    <cellStyle name="Comma 5 3 2 4" xfId="341" xr:uid="{00000000-0005-0000-0000-0000BC000000}"/>
    <cellStyle name="Comma 5 3 2 4 2" xfId="574" xr:uid="{00000000-0005-0000-0000-0000BD000000}"/>
    <cellStyle name="Comma 5 3 2 5" xfId="189" xr:uid="{00000000-0005-0000-0000-0000BE000000}"/>
    <cellStyle name="Comma 5 3 2 6" xfId="422" xr:uid="{00000000-0005-0000-0000-0000BF000000}"/>
    <cellStyle name="Comma 5 3 3" xfId="223" xr:uid="{00000000-0005-0000-0000-0000C0000000}"/>
    <cellStyle name="Comma 5 3 3 2" xfId="456" xr:uid="{00000000-0005-0000-0000-0000C1000000}"/>
    <cellStyle name="Comma 5 3 4" xfId="281" xr:uid="{00000000-0005-0000-0000-0000C2000000}"/>
    <cellStyle name="Comma 5 3 4 2" xfId="514" xr:uid="{00000000-0005-0000-0000-0000C3000000}"/>
    <cellStyle name="Comma 5 3 5" xfId="340" xr:uid="{00000000-0005-0000-0000-0000C4000000}"/>
    <cellStyle name="Comma 5 3 5 2" xfId="573" xr:uid="{00000000-0005-0000-0000-0000C5000000}"/>
    <cellStyle name="Comma 5 3 6" xfId="167" xr:uid="{00000000-0005-0000-0000-0000C6000000}"/>
    <cellStyle name="Comma 5 3 7" xfId="401" xr:uid="{00000000-0005-0000-0000-0000C7000000}"/>
    <cellStyle name="Comma 5 4" xfId="108" xr:uid="{00000000-0005-0000-0000-0000C8000000}"/>
    <cellStyle name="Comma 5 4 2" xfId="225" xr:uid="{00000000-0005-0000-0000-0000C9000000}"/>
    <cellStyle name="Comma 5 4 2 2" xfId="458" xr:uid="{00000000-0005-0000-0000-0000CA000000}"/>
    <cellStyle name="Comma 5 4 3" xfId="283" xr:uid="{00000000-0005-0000-0000-0000CB000000}"/>
    <cellStyle name="Comma 5 4 3 2" xfId="516" xr:uid="{00000000-0005-0000-0000-0000CC000000}"/>
    <cellStyle name="Comma 5 4 4" xfId="342" xr:uid="{00000000-0005-0000-0000-0000CD000000}"/>
    <cellStyle name="Comma 5 4 4 2" xfId="575" xr:uid="{00000000-0005-0000-0000-0000CE000000}"/>
    <cellStyle name="Comma 5 4 5" xfId="160" xr:uid="{00000000-0005-0000-0000-0000CF000000}"/>
    <cellStyle name="Comma 5 4 6" xfId="394" xr:uid="{00000000-0005-0000-0000-0000D0000000}"/>
    <cellStyle name="Comma 5 5" xfId="109" xr:uid="{00000000-0005-0000-0000-0000D1000000}"/>
    <cellStyle name="Comma 5 5 2" xfId="226" xr:uid="{00000000-0005-0000-0000-0000D2000000}"/>
    <cellStyle name="Comma 5 5 2 2" xfId="459" xr:uid="{00000000-0005-0000-0000-0000D3000000}"/>
    <cellStyle name="Comma 5 5 3" xfId="284" xr:uid="{00000000-0005-0000-0000-0000D4000000}"/>
    <cellStyle name="Comma 5 5 3 2" xfId="517" xr:uid="{00000000-0005-0000-0000-0000D5000000}"/>
    <cellStyle name="Comma 5 5 4" xfId="344" xr:uid="{00000000-0005-0000-0000-0000D6000000}"/>
    <cellStyle name="Comma 5 5 4 2" xfId="577" xr:uid="{00000000-0005-0000-0000-0000D7000000}"/>
    <cellStyle name="Comma 5 5 5" xfId="182" xr:uid="{00000000-0005-0000-0000-0000D8000000}"/>
    <cellStyle name="Comma 5 5 6" xfId="415" xr:uid="{00000000-0005-0000-0000-0000D9000000}"/>
    <cellStyle name="Comma 5 6" xfId="137" xr:uid="{00000000-0005-0000-0000-0000DA000000}"/>
    <cellStyle name="Comma 5 6 2" xfId="219" xr:uid="{00000000-0005-0000-0000-0000DB000000}"/>
    <cellStyle name="Comma 5 6 3" xfId="452" xr:uid="{00000000-0005-0000-0000-0000DC000000}"/>
    <cellStyle name="Comma 5 7" xfId="277" xr:uid="{00000000-0005-0000-0000-0000DD000000}"/>
    <cellStyle name="Comma 5 7 2" xfId="510" xr:uid="{00000000-0005-0000-0000-0000DE000000}"/>
    <cellStyle name="Comma 5 8" xfId="320" xr:uid="{00000000-0005-0000-0000-0000DF000000}"/>
    <cellStyle name="Comma 5 8 2" xfId="553" xr:uid="{00000000-0005-0000-0000-0000E0000000}"/>
    <cellStyle name="Comma 5 9" xfId="146" xr:uid="{00000000-0005-0000-0000-0000E1000000}"/>
    <cellStyle name="Comma 7" xfId="613" xr:uid="{80191286-D288-4F9F-B1DB-DFCD3556C69A}"/>
    <cellStyle name="Currency 2" xfId="8" xr:uid="{00000000-0005-0000-0000-0000E3000000}"/>
    <cellStyle name="Currency 2 2" xfId="9" xr:uid="{00000000-0005-0000-0000-0000E4000000}"/>
    <cellStyle name="Currency 2 2 2" xfId="78" xr:uid="{00000000-0005-0000-0000-0000E5000000}"/>
    <cellStyle name="Currency 2 2 3" xfId="58" xr:uid="{00000000-0005-0000-0000-0000E6000000}"/>
    <cellStyle name="Currency 2 3" xfId="77" xr:uid="{00000000-0005-0000-0000-0000E7000000}"/>
    <cellStyle name="Currency 2 4" xfId="57" xr:uid="{00000000-0005-0000-0000-0000E8000000}"/>
    <cellStyle name="Currency 3" xfId="10" xr:uid="{00000000-0005-0000-0000-0000E9000000}"/>
    <cellStyle name="Currency 3 10" xfId="321" xr:uid="{00000000-0005-0000-0000-0000EA000000}"/>
    <cellStyle name="Currency 3 10 2" xfId="554" xr:uid="{00000000-0005-0000-0000-0000EB000000}"/>
    <cellStyle name="Currency 3 11" xfId="147" xr:uid="{00000000-0005-0000-0000-0000EC000000}"/>
    <cellStyle name="Currency 3 12" xfId="381" xr:uid="{00000000-0005-0000-0000-0000ED000000}"/>
    <cellStyle name="Currency 3 2" xfId="11" xr:uid="{00000000-0005-0000-0000-0000EE000000}"/>
    <cellStyle name="Currency 3 2 10" xfId="382" xr:uid="{00000000-0005-0000-0000-0000EF000000}"/>
    <cellStyle name="Currency 3 2 2" xfId="80" xr:uid="{00000000-0005-0000-0000-0000F0000000}"/>
    <cellStyle name="Currency 3 2 2 2" xfId="110" xr:uid="{00000000-0005-0000-0000-0000F1000000}"/>
    <cellStyle name="Currency 3 2 2 2 2" xfId="229" xr:uid="{00000000-0005-0000-0000-0000F2000000}"/>
    <cellStyle name="Currency 3 2 2 2 2 2" xfId="462" xr:uid="{00000000-0005-0000-0000-0000F3000000}"/>
    <cellStyle name="Currency 3 2 2 2 3" xfId="287" xr:uid="{00000000-0005-0000-0000-0000F4000000}"/>
    <cellStyle name="Currency 3 2 2 2 3 2" xfId="520" xr:uid="{00000000-0005-0000-0000-0000F5000000}"/>
    <cellStyle name="Currency 3 2 2 2 4" xfId="346" xr:uid="{00000000-0005-0000-0000-0000F6000000}"/>
    <cellStyle name="Currency 3 2 2 2 4 2" xfId="579" xr:uid="{00000000-0005-0000-0000-0000F7000000}"/>
    <cellStyle name="Currency 3 2 2 2 5" xfId="177" xr:uid="{00000000-0005-0000-0000-0000F8000000}"/>
    <cellStyle name="Currency 3 2 2 2 6" xfId="410" xr:uid="{00000000-0005-0000-0000-0000F9000000}"/>
    <cellStyle name="Currency 3 2 2 3" xfId="111" xr:uid="{00000000-0005-0000-0000-0000FA000000}"/>
    <cellStyle name="Currency 3 2 2 3 2" xfId="230" xr:uid="{00000000-0005-0000-0000-0000FB000000}"/>
    <cellStyle name="Currency 3 2 2 3 2 2" xfId="463" xr:uid="{00000000-0005-0000-0000-0000FC000000}"/>
    <cellStyle name="Currency 3 2 2 3 3" xfId="288" xr:uid="{00000000-0005-0000-0000-0000FD000000}"/>
    <cellStyle name="Currency 3 2 2 3 3 2" xfId="521" xr:uid="{00000000-0005-0000-0000-0000FE000000}"/>
    <cellStyle name="Currency 3 2 2 3 4" xfId="347" xr:uid="{00000000-0005-0000-0000-0000FF000000}"/>
    <cellStyle name="Currency 3 2 2 3 4 2" xfId="580" xr:uid="{00000000-0005-0000-0000-000000010000}"/>
    <cellStyle name="Currency 3 2 2 3 5" xfId="198" xr:uid="{00000000-0005-0000-0000-000001010000}"/>
    <cellStyle name="Currency 3 2 2 3 6" xfId="431" xr:uid="{00000000-0005-0000-0000-000002010000}"/>
    <cellStyle name="Currency 3 2 2 4" xfId="228" xr:uid="{00000000-0005-0000-0000-000003010000}"/>
    <cellStyle name="Currency 3 2 2 4 2" xfId="461" xr:uid="{00000000-0005-0000-0000-000004010000}"/>
    <cellStyle name="Currency 3 2 2 5" xfId="286" xr:uid="{00000000-0005-0000-0000-000005010000}"/>
    <cellStyle name="Currency 3 2 2 5 2" xfId="519" xr:uid="{00000000-0005-0000-0000-000006010000}"/>
    <cellStyle name="Currency 3 2 2 6" xfId="345" xr:uid="{00000000-0005-0000-0000-000007010000}"/>
    <cellStyle name="Currency 3 2 2 6 2" xfId="578" xr:uid="{00000000-0005-0000-0000-000008010000}"/>
    <cellStyle name="Currency 3 2 2 7" xfId="155" xr:uid="{00000000-0005-0000-0000-000009010000}"/>
    <cellStyle name="Currency 3 2 2 8" xfId="389" xr:uid="{00000000-0005-0000-0000-00000A010000}"/>
    <cellStyle name="Currency 3 2 3" xfId="60" xr:uid="{00000000-0005-0000-0000-00000B010000}"/>
    <cellStyle name="Currency 3 2 3 2" xfId="112" xr:uid="{00000000-0005-0000-0000-00000C010000}"/>
    <cellStyle name="Currency 3 2 3 2 2" xfId="232" xr:uid="{00000000-0005-0000-0000-00000D010000}"/>
    <cellStyle name="Currency 3 2 3 2 2 2" xfId="465" xr:uid="{00000000-0005-0000-0000-00000E010000}"/>
    <cellStyle name="Currency 3 2 3 2 3" xfId="290" xr:uid="{00000000-0005-0000-0000-00000F010000}"/>
    <cellStyle name="Currency 3 2 3 2 3 2" xfId="523" xr:uid="{00000000-0005-0000-0000-000010010000}"/>
    <cellStyle name="Currency 3 2 3 2 4" xfId="349" xr:uid="{00000000-0005-0000-0000-000011010000}"/>
    <cellStyle name="Currency 3 2 3 2 4 2" xfId="582" xr:uid="{00000000-0005-0000-0000-000012010000}"/>
    <cellStyle name="Currency 3 2 3 2 5" xfId="191" xr:uid="{00000000-0005-0000-0000-000013010000}"/>
    <cellStyle name="Currency 3 2 3 2 6" xfId="424" xr:uid="{00000000-0005-0000-0000-000014010000}"/>
    <cellStyle name="Currency 3 2 3 3" xfId="231" xr:uid="{00000000-0005-0000-0000-000015010000}"/>
    <cellStyle name="Currency 3 2 3 3 2" xfId="464" xr:uid="{00000000-0005-0000-0000-000016010000}"/>
    <cellStyle name="Currency 3 2 3 4" xfId="289" xr:uid="{00000000-0005-0000-0000-000017010000}"/>
    <cellStyle name="Currency 3 2 3 4 2" xfId="522" xr:uid="{00000000-0005-0000-0000-000018010000}"/>
    <cellStyle name="Currency 3 2 3 5" xfId="348" xr:uid="{00000000-0005-0000-0000-000019010000}"/>
    <cellStyle name="Currency 3 2 3 5 2" xfId="581" xr:uid="{00000000-0005-0000-0000-00001A010000}"/>
    <cellStyle name="Currency 3 2 3 6" xfId="170" xr:uid="{00000000-0005-0000-0000-00001B010000}"/>
    <cellStyle name="Currency 3 2 3 7" xfId="403" xr:uid="{00000000-0005-0000-0000-00001C010000}"/>
    <cellStyle name="Currency 3 2 4" xfId="113" xr:uid="{00000000-0005-0000-0000-00001D010000}"/>
    <cellStyle name="Currency 3 2 4 2" xfId="233" xr:uid="{00000000-0005-0000-0000-00001E010000}"/>
    <cellStyle name="Currency 3 2 4 2 2" xfId="466" xr:uid="{00000000-0005-0000-0000-00001F010000}"/>
    <cellStyle name="Currency 3 2 4 3" xfId="291" xr:uid="{00000000-0005-0000-0000-000020010000}"/>
    <cellStyle name="Currency 3 2 4 3 2" xfId="524" xr:uid="{00000000-0005-0000-0000-000021010000}"/>
    <cellStyle name="Currency 3 2 4 4" xfId="350" xr:uid="{00000000-0005-0000-0000-000022010000}"/>
    <cellStyle name="Currency 3 2 4 4 2" xfId="583" xr:uid="{00000000-0005-0000-0000-000023010000}"/>
    <cellStyle name="Currency 3 2 4 5" xfId="162" xr:uid="{00000000-0005-0000-0000-000024010000}"/>
    <cellStyle name="Currency 3 2 4 6" xfId="396" xr:uid="{00000000-0005-0000-0000-000025010000}"/>
    <cellStyle name="Currency 3 2 5" xfId="114" xr:uid="{00000000-0005-0000-0000-000026010000}"/>
    <cellStyle name="Currency 3 2 5 2" xfId="234" xr:uid="{00000000-0005-0000-0000-000027010000}"/>
    <cellStyle name="Currency 3 2 5 2 2" xfId="467" xr:uid="{00000000-0005-0000-0000-000028010000}"/>
    <cellStyle name="Currency 3 2 5 3" xfId="292" xr:uid="{00000000-0005-0000-0000-000029010000}"/>
    <cellStyle name="Currency 3 2 5 3 2" xfId="525" xr:uid="{00000000-0005-0000-0000-00002A010000}"/>
    <cellStyle name="Currency 3 2 5 4" xfId="351" xr:uid="{00000000-0005-0000-0000-00002B010000}"/>
    <cellStyle name="Currency 3 2 5 4 2" xfId="584" xr:uid="{00000000-0005-0000-0000-00002C010000}"/>
    <cellStyle name="Currency 3 2 5 5" xfId="184" xr:uid="{00000000-0005-0000-0000-00002D010000}"/>
    <cellStyle name="Currency 3 2 5 6" xfId="417" xr:uid="{00000000-0005-0000-0000-00002E010000}"/>
    <cellStyle name="Currency 3 2 6" xfId="139" xr:uid="{00000000-0005-0000-0000-00002F010000}"/>
    <cellStyle name="Currency 3 2 6 2" xfId="227" xr:uid="{00000000-0005-0000-0000-000030010000}"/>
    <cellStyle name="Currency 3 2 6 3" xfId="460" xr:uid="{00000000-0005-0000-0000-000031010000}"/>
    <cellStyle name="Currency 3 2 7" xfId="285" xr:uid="{00000000-0005-0000-0000-000032010000}"/>
    <cellStyle name="Currency 3 2 7 2" xfId="518" xr:uid="{00000000-0005-0000-0000-000033010000}"/>
    <cellStyle name="Currency 3 2 8" xfId="322" xr:uid="{00000000-0005-0000-0000-000034010000}"/>
    <cellStyle name="Currency 3 2 8 2" xfId="555" xr:uid="{00000000-0005-0000-0000-000035010000}"/>
    <cellStyle name="Currency 3 2 9" xfId="148" xr:uid="{00000000-0005-0000-0000-000036010000}"/>
    <cellStyle name="Currency 3 3" xfId="79" xr:uid="{00000000-0005-0000-0000-000037010000}"/>
    <cellStyle name="Currency 3 3 2" xfId="115" xr:uid="{00000000-0005-0000-0000-000038010000}"/>
    <cellStyle name="Currency 3 3 2 2" xfId="236" xr:uid="{00000000-0005-0000-0000-000039010000}"/>
    <cellStyle name="Currency 3 3 2 2 2" xfId="469" xr:uid="{00000000-0005-0000-0000-00003A010000}"/>
    <cellStyle name="Currency 3 3 2 3" xfId="294" xr:uid="{00000000-0005-0000-0000-00003B010000}"/>
    <cellStyle name="Currency 3 3 2 3 2" xfId="527" xr:uid="{00000000-0005-0000-0000-00003C010000}"/>
    <cellStyle name="Currency 3 3 2 4" xfId="353" xr:uid="{00000000-0005-0000-0000-00003D010000}"/>
    <cellStyle name="Currency 3 3 2 4 2" xfId="586" xr:uid="{00000000-0005-0000-0000-00003E010000}"/>
    <cellStyle name="Currency 3 3 2 5" xfId="176" xr:uid="{00000000-0005-0000-0000-00003F010000}"/>
    <cellStyle name="Currency 3 3 2 6" xfId="409" xr:uid="{00000000-0005-0000-0000-000040010000}"/>
    <cellStyle name="Currency 3 3 3" xfId="116" xr:uid="{00000000-0005-0000-0000-000041010000}"/>
    <cellStyle name="Currency 3 3 3 2" xfId="237" xr:uid="{00000000-0005-0000-0000-000042010000}"/>
    <cellStyle name="Currency 3 3 3 2 2" xfId="470" xr:uid="{00000000-0005-0000-0000-000043010000}"/>
    <cellStyle name="Currency 3 3 3 3" xfId="295" xr:uid="{00000000-0005-0000-0000-000044010000}"/>
    <cellStyle name="Currency 3 3 3 3 2" xfId="528" xr:uid="{00000000-0005-0000-0000-000045010000}"/>
    <cellStyle name="Currency 3 3 3 4" xfId="354" xr:uid="{00000000-0005-0000-0000-000046010000}"/>
    <cellStyle name="Currency 3 3 3 4 2" xfId="587" xr:uid="{00000000-0005-0000-0000-000047010000}"/>
    <cellStyle name="Currency 3 3 3 5" xfId="197" xr:uid="{00000000-0005-0000-0000-000048010000}"/>
    <cellStyle name="Currency 3 3 3 6" xfId="430" xr:uid="{00000000-0005-0000-0000-000049010000}"/>
    <cellStyle name="Currency 3 3 4" xfId="235" xr:uid="{00000000-0005-0000-0000-00004A010000}"/>
    <cellStyle name="Currency 3 3 4 2" xfId="468" xr:uid="{00000000-0005-0000-0000-00004B010000}"/>
    <cellStyle name="Currency 3 3 5" xfId="293" xr:uid="{00000000-0005-0000-0000-00004C010000}"/>
    <cellStyle name="Currency 3 3 5 2" xfId="526" xr:uid="{00000000-0005-0000-0000-00004D010000}"/>
    <cellStyle name="Currency 3 3 6" xfId="352" xr:uid="{00000000-0005-0000-0000-00004E010000}"/>
    <cellStyle name="Currency 3 3 6 2" xfId="585" xr:uid="{00000000-0005-0000-0000-00004F010000}"/>
    <cellStyle name="Currency 3 3 7" xfId="154" xr:uid="{00000000-0005-0000-0000-000050010000}"/>
    <cellStyle name="Currency 3 3 8" xfId="388" xr:uid="{00000000-0005-0000-0000-000051010000}"/>
    <cellStyle name="Currency 3 4" xfId="59" xr:uid="{00000000-0005-0000-0000-000052010000}"/>
    <cellStyle name="Currency 3 4 2" xfId="117" xr:uid="{00000000-0005-0000-0000-000053010000}"/>
    <cellStyle name="Currency 3 4 2 2" xfId="239" xr:uid="{00000000-0005-0000-0000-000054010000}"/>
    <cellStyle name="Currency 3 4 2 2 2" xfId="472" xr:uid="{00000000-0005-0000-0000-000055010000}"/>
    <cellStyle name="Currency 3 4 2 3" xfId="297" xr:uid="{00000000-0005-0000-0000-000056010000}"/>
    <cellStyle name="Currency 3 4 2 3 2" xfId="530" xr:uid="{00000000-0005-0000-0000-000057010000}"/>
    <cellStyle name="Currency 3 4 2 4" xfId="356" xr:uid="{00000000-0005-0000-0000-000058010000}"/>
    <cellStyle name="Currency 3 4 2 4 2" xfId="589" xr:uid="{00000000-0005-0000-0000-000059010000}"/>
    <cellStyle name="Currency 3 4 2 5" xfId="190" xr:uid="{00000000-0005-0000-0000-00005A010000}"/>
    <cellStyle name="Currency 3 4 2 6" xfId="423" xr:uid="{00000000-0005-0000-0000-00005B010000}"/>
    <cellStyle name="Currency 3 4 3" xfId="238" xr:uid="{00000000-0005-0000-0000-00005C010000}"/>
    <cellStyle name="Currency 3 4 3 2" xfId="471" xr:uid="{00000000-0005-0000-0000-00005D010000}"/>
    <cellStyle name="Currency 3 4 4" xfId="296" xr:uid="{00000000-0005-0000-0000-00005E010000}"/>
    <cellStyle name="Currency 3 4 4 2" xfId="529" xr:uid="{00000000-0005-0000-0000-00005F010000}"/>
    <cellStyle name="Currency 3 4 5" xfId="355" xr:uid="{00000000-0005-0000-0000-000060010000}"/>
    <cellStyle name="Currency 3 4 5 2" xfId="588" xr:uid="{00000000-0005-0000-0000-000061010000}"/>
    <cellStyle name="Currency 3 4 6" xfId="169" xr:uid="{00000000-0005-0000-0000-000062010000}"/>
    <cellStyle name="Currency 3 4 7" xfId="402" xr:uid="{00000000-0005-0000-0000-000063010000}"/>
    <cellStyle name="Currency 3 5" xfId="118" xr:uid="{00000000-0005-0000-0000-000064010000}"/>
    <cellStyle name="Currency 3 5 2" xfId="240" xr:uid="{00000000-0005-0000-0000-000065010000}"/>
    <cellStyle name="Currency 3 5 2 2" xfId="473" xr:uid="{00000000-0005-0000-0000-000066010000}"/>
    <cellStyle name="Currency 3 5 3" xfId="298" xr:uid="{00000000-0005-0000-0000-000067010000}"/>
    <cellStyle name="Currency 3 5 3 2" xfId="531" xr:uid="{00000000-0005-0000-0000-000068010000}"/>
    <cellStyle name="Currency 3 5 4" xfId="357" xr:uid="{00000000-0005-0000-0000-000069010000}"/>
    <cellStyle name="Currency 3 5 4 2" xfId="590" xr:uid="{00000000-0005-0000-0000-00006A010000}"/>
    <cellStyle name="Currency 3 5 5" xfId="161" xr:uid="{00000000-0005-0000-0000-00006B010000}"/>
    <cellStyle name="Currency 3 5 6" xfId="395" xr:uid="{00000000-0005-0000-0000-00006C010000}"/>
    <cellStyle name="Currency 3 6" xfId="119" xr:uid="{00000000-0005-0000-0000-00006D010000}"/>
    <cellStyle name="Currency 3 6 2" xfId="241" xr:uid="{00000000-0005-0000-0000-00006E010000}"/>
    <cellStyle name="Currency 3 6 2 2" xfId="474" xr:uid="{00000000-0005-0000-0000-00006F010000}"/>
    <cellStyle name="Currency 3 6 3" xfId="299" xr:uid="{00000000-0005-0000-0000-000070010000}"/>
    <cellStyle name="Currency 3 6 3 2" xfId="532" xr:uid="{00000000-0005-0000-0000-000071010000}"/>
    <cellStyle name="Currency 3 6 4" xfId="358" xr:uid="{00000000-0005-0000-0000-000072010000}"/>
    <cellStyle name="Currency 3 6 4 2" xfId="591" xr:uid="{00000000-0005-0000-0000-000073010000}"/>
    <cellStyle name="Currency 3 6 5" xfId="183" xr:uid="{00000000-0005-0000-0000-000074010000}"/>
    <cellStyle name="Currency 3 6 6" xfId="416" xr:uid="{00000000-0005-0000-0000-000075010000}"/>
    <cellStyle name="Currency 3 7" xfId="138" xr:uid="{00000000-0005-0000-0000-000076010000}"/>
    <cellStyle name="Currency 3 7 2" xfId="316" xr:uid="{00000000-0005-0000-0000-000077010000}"/>
    <cellStyle name="Currency 3 7 2 2" xfId="549" xr:uid="{00000000-0005-0000-0000-000078010000}"/>
    <cellStyle name="Currency 3 7 3" xfId="374" xr:uid="{00000000-0005-0000-0000-000079010000}"/>
    <cellStyle name="Currency 3 7 3 2" xfId="607" xr:uid="{00000000-0005-0000-0000-00007A010000}"/>
    <cellStyle name="Currency 3 7 4" xfId="258" xr:uid="{00000000-0005-0000-0000-00007B010000}"/>
    <cellStyle name="Currency 3 7 5" xfId="491" xr:uid="{00000000-0005-0000-0000-00007C010000}"/>
    <cellStyle name="Currency 3 8" xfId="202" xr:uid="{00000000-0005-0000-0000-00007D010000}"/>
    <cellStyle name="Currency 3 8 2" xfId="435" xr:uid="{00000000-0005-0000-0000-00007E010000}"/>
    <cellStyle name="Currency 3 9" xfId="260" xr:uid="{00000000-0005-0000-0000-00007F010000}"/>
    <cellStyle name="Currency 3 9 2" xfId="493" xr:uid="{00000000-0005-0000-0000-000080010000}"/>
    <cellStyle name="Currency 4" xfId="616" xr:uid="{AAE146D0-91F2-41FC-A65C-726E6B7B751A}"/>
    <cellStyle name="Hyperlink" xfId="12" builtinId="8" customBuiltin="1"/>
    <cellStyle name="Hyperlink 2" xfId="13" xr:uid="{00000000-0005-0000-0000-000082010000}"/>
    <cellStyle name="Hyperlink 3" xfId="610" xr:uid="{7D00ABC8-734B-4E50-9DC3-108D3C9FDCA6}"/>
    <cellStyle name="Hyperlink 4" xfId="617" xr:uid="{806193AD-E456-4DD0-8966-F4A838F7FF31}"/>
    <cellStyle name="Normal" xfId="0" builtinId="0"/>
    <cellStyle name="Normal 10" xfId="14" xr:uid="{00000000-0005-0000-0000-000084010000}"/>
    <cellStyle name="Normal 10 2" xfId="81" xr:uid="{00000000-0005-0000-0000-000085010000}"/>
    <cellStyle name="Normal 11" xfId="15" xr:uid="{00000000-0005-0000-0000-000086010000}"/>
    <cellStyle name="Normal 11 2" xfId="82" xr:uid="{00000000-0005-0000-0000-000087010000}"/>
    <cellStyle name="Normal 12" xfId="16" xr:uid="{00000000-0005-0000-0000-000088010000}"/>
    <cellStyle name="Normal 12 2" xfId="17" xr:uid="{00000000-0005-0000-0000-000089010000}"/>
    <cellStyle name="Normal 12 2 2" xfId="18" xr:uid="{00000000-0005-0000-0000-00008A010000}"/>
    <cellStyle name="Normal 12 3" xfId="19" xr:uid="{00000000-0005-0000-0000-00008B010000}"/>
    <cellStyle name="Normal 13" xfId="20" xr:uid="{00000000-0005-0000-0000-00008C010000}"/>
    <cellStyle name="Normal 13 2" xfId="83" xr:uid="{00000000-0005-0000-0000-00008D010000}"/>
    <cellStyle name="Normal 13 3" xfId="61" xr:uid="{00000000-0005-0000-0000-00008E010000}"/>
    <cellStyle name="Normal 13 4" xfId="120" xr:uid="{00000000-0005-0000-0000-00008F010000}"/>
    <cellStyle name="Normal 14" xfId="21" xr:uid="{00000000-0005-0000-0000-000090010000}"/>
    <cellStyle name="Normal 14 10" xfId="383" xr:uid="{00000000-0005-0000-0000-000091010000}"/>
    <cellStyle name="Normal 14 2" xfId="84" xr:uid="{00000000-0005-0000-0000-000092010000}"/>
    <cellStyle name="Normal 14 2 2" xfId="121" xr:uid="{00000000-0005-0000-0000-000093010000}"/>
    <cellStyle name="Normal 14 2 2 2" xfId="244" xr:uid="{00000000-0005-0000-0000-000094010000}"/>
    <cellStyle name="Normal 14 2 2 2 2" xfId="477" xr:uid="{00000000-0005-0000-0000-000095010000}"/>
    <cellStyle name="Normal 14 2 2 3" xfId="302" xr:uid="{00000000-0005-0000-0000-000096010000}"/>
    <cellStyle name="Normal 14 2 2 3 2" xfId="535" xr:uid="{00000000-0005-0000-0000-000097010000}"/>
    <cellStyle name="Normal 14 2 2 4" xfId="360" xr:uid="{00000000-0005-0000-0000-000098010000}"/>
    <cellStyle name="Normal 14 2 2 4 2" xfId="593" xr:uid="{00000000-0005-0000-0000-000099010000}"/>
    <cellStyle name="Normal 14 2 2 5" xfId="178" xr:uid="{00000000-0005-0000-0000-00009A010000}"/>
    <cellStyle name="Normal 14 2 2 6" xfId="411" xr:uid="{00000000-0005-0000-0000-00009B010000}"/>
    <cellStyle name="Normal 14 2 3" xfId="122" xr:uid="{00000000-0005-0000-0000-00009C010000}"/>
    <cellStyle name="Normal 14 2 3 2" xfId="245" xr:uid="{00000000-0005-0000-0000-00009D010000}"/>
    <cellStyle name="Normal 14 2 3 2 2" xfId="478" xr:uid="{00000000-0005-0000-0000-00009E010000}"/>
    <cellStyle name="Normal 14 2 3 3" xfId="303" xr:uid="{00000000-0005-0000-0000-00009F010000}"/>
    <cellStyle name="Normal 14 2 3 3 2" xfId="536" xr:uid="{00000000-0005-0000-0000-0000A0010000}"/>
    <cellStyle name="Normal 14 2 3 4" xfId="361" xr:uid="{00000000-0005-0000-0000-0000A1010000}"/>
    <cellStyle name="Normal 14 2 3 4 2" xfId="594" xr:uid="{00000000-0005-0000-0000-0000A2010000}"/>
    <cellStyle name="Normal 14 2 3 5" xfId="199" xr:uid="{00000000-0005-0000-0000-0000A3010000}"/>
    <cellStyle name="Normal 14 2 3 6" xfId="432" xr:uid="{00000000-0005-0000-0000-0000A4010000}"/>
    <cellStyle name="Normal 14 2 4" xfId="243" xr:uid="{00000000-0005-0000-0000-0000A5010000}"/>
    <cellStyle name="Normal 14 2 4 2" xfId="476" xr:uid="{00000000-0005-0000-0000-0000A6010000}"/>
    <cellStyle name="Normal 14 2 5" xfId="301" xr:uid="{00000000-0005-0000-0000-0000A7010000}"/>
    <cellStyle name="Normal 14 2 5 2" xfId="534" xr:uid="{00000000-0005-0000-0000-0000A8010000}"/>
    <cellStyle name="Normal 14 2 6" xfId="359" xr:uid="{00000000-0005-0000-0000-0000A9010000}"/>
    <cellStyle name="Normal 14 2 6 2" xfId="592" xr:uid="{00000000-0005-0000-0000-0000AA010000}"/>
    <cellStyle name="Normal 14 2 7" xfId="156" xr:uid="{00000000-0005-0000-0000-0000AB010000}"/>
    <cellStyle name="Normal 14 2 8" xfId="390" xr:uid="{00000000-0005-0000-0000-0000AC010000}"/>
    <cellStyle name="Normal 14 3" xfId="62" xr:uid="{00000000-0005-0000-0000-0000AD010000}"/>
    <cellStyle name="Normal 14 3 2" xfId="123" xr:uid="{00000000-0005-0000-0000-0000AE010000}"/>
    <cellStyle name="Normal 14 3 2 2" xfId="247" xr:uid="{00000000-0005-0000-0000-0000AF010000}"/>
    <cellStyle name="Normal 14 3 2 2 2" xfId="480" xr:uid="{00000000-0005-0000-0000-0000B0010000}"/>
    <cellStyle name="Normal 14 3 2 3" xfId="305" xr:uid="{00000000-0005-0000-0000-0000B1010000}"/>
    <cellStyle name="Normal 14 3 2 3 2" xfId="538" xr:uid="{00000000-0005-0000-0000-0000B2010000}"/>
    <cellStyle name="Normal 14 3 2 4" xfId="363" xr:uid="{00000000-0005-0000-0000-0000B3010000}"/>
    <cellStyle name="Normal 14 3 2 4 2" xfId="596" xr:uid="{00000000-0005-0000-0000-0000B4010000}"/>
    <cellStyle name="Normal 14 3 2 5" xfId="192" xr:uid="{00000000-0005-0000-0000-0000B5010000}"/>
    <cellStyle name="Normal 14 3 2 6" xfId="425" xr:uid="{00000000-0005-0000-0000-0000B6010000}"/>
    <cellStyle name="Normal 14 3 3" xfId="246" xr:uid="{00000000-0005-0000-0000-0000B7010000}"/>
    <cellStyle name="Normal 14 3 3 2" xfId="479" xr:uid="{00000000-0005-0000-0000-0000B8010000}"/>
    <cellStyle name="Normal 14 3 4" xfId="304" xr:uid="{00000000-0005-0000-0000-0000B9010000}"/>
    <cellStyle name="Normal 14 3 4 2" xfId="537" xr:uid="{00000000-0005-0000-0000-0000BA010000}"/>
    <cellStyle name="Normal 14 3 5" xfId="362" xr:uid="{00000000-0005-0000-0000-0000BB010000}"/>
    <cellStyle name="Normal 14 3 5 2" xfId="595" xr:uid="{00000000-0005-0000-0000-0000BC010000}"/>
    <cellStyle name="Normal 14 3 6" xfId="171" xr:uid="{00000000-0005-0000-0000-0000BD010000}"/>
    <cellStyle name="Normal 14 3 7" xfId="404" xr:uid="{00000000-0005-0000-0000-0000BE010000}"/>
    <cellStyle name="Normal 14 4" xfId="124" xr:uid="{00000000-0005-0000-0000-0000BF010000}"/>
    <cellStyle name="Normal 14 4 2" xfId="248" xr:uid="{00000000-0005-0000-0000-0000C0010000}"/>
    <cellStyle name="Normal 14 4 2 2" xfId="481" xr:uid="{00000000-0005-0000-0000-0000C1010000}"/>
    <cellStyle name="Normal 14 4 3" xfId="306" xr:uid="{00000000-0005-0000-0000-0000C2010000}"/>
    <cellStyle name="Normal 14 4 3 2" xfId="539" xr:uid="{00000000-0005-0000-0000-0000C3010000}"/>
    <cellStyle name="Normal 14 4 4" xfId="364" xr:uid="{00000000-0005-0000-0000-0000C4010000}"/>
    <cellStyle name="Normal 14 4 4 2" xfId="597" xr:uid="{00000000-0005-0000-0000-0000C5010000}"/>
    <cellStyle name="Normal 14 4 5" xfId="163" xr:uid="{00000000-0005-0000-0000-0000C6010000}"/>
    <cellStyle name="Normal 14 4 6" xfId="397" xr:uid="{00000000-0005-0000-0000-0000C7010000}"/>
    <cellStyle name="Normal 14 5" xfId="125" xr:uid="{00000000-0005-0000-0000-0000C8010000}"/>
    <cellStyle name="Normal 14 5 2" xfId="249" xr:uid="{00000000-0005-0000-0000-0000C9010000}"/>
    <cellStyle name="Normal 14 5 2 2" xfId="482" xr:uid="{00000000-0005-0000-0000-0000CA010000}"/>
    <cellStyle name="Normal 14 5 3" xfId="307" xr:uid="{00000000-0005-0000-0000-0000CB010000}"/>
    <cellStyle name="Normal 14 5 3 2" xfId="540" xr:uid="{00000000-0005-0000-0000-0000CC010000}"/>
    <cellStyle name="Normal 14 5 4" xfId="365" xr:uid="{00000000-0005-0000-0000-0000CD010000}"/>
    <cellStyle name="Normal 14 5 4 2" xfId="598" xr:uid="{00000000-0005-0000-0000-0000CE010000}"/>
    <cellStyle name="Normal 14 5 5" xfId="185" xr:uid="{00000000-0005-0000-0000-0000CF010000}"/>
    <cellStyle name="Normal 14 5 6" xfId="418" xr:uid="{00000000-0005-0000-0000-0000D0010000}"/>
    <cellStyle name="Normal 14 6" xfId="140" xr:uid="{00000000-0005-0000-0000-0000D1010000}"/>
    <cellStyle name="Normal 14 6 2" xfId="242" xr:uid="{00000000-0005-0000-0000-0000D2010000}"/>
    <cellStyle name="Normal 14 6 3" xfId="475" xr:uid="{00000000-0005-0000-0000-0000D3010000}"/>
    <cellStyle name="Normal 14 7" xfId="300" xr:uid="{00000000-0005-0000-0000-0000D4010000}"/>
    <cellStyle name="Normal 14 7 2" xfId="533" xr:uid="{00000000-0005-0000-0000-0000D5010000}"/>
    <cellStyle name="Normal 14 8" xfId="331" xr:uid="{00000000-0005-0000-0000-0000D6010000}"/>
    <cellStyle name="Normal 14 8 2" xfId="564" xr:uid="{00000000-0005-0000-0000-0000D7010000}"/>
    <cellStyle name="Normal 14 9" xfId="149" xr:uid="{00000000-0005-0000-0000-0000D8010000}"/>
    <cellStyle name="Normal 15" xfId="22" xr:uid="{00000000-0005-0000-0000-0000D9010000}"/>
    <cellStyle name="Normal 15 2" xfId="63" xr:uid="{00000000-0005-0000-0000-0000DA010000}"/>
    <cellStyle name="Normal 15 3" xfId="126" xr:uid="{00000000-0005-0000-0000-0000DB010000}"/>
    <cellStyle name="Normal 15 4" xfId="612" xr:uid="{8771B14A-88FC-4783-A40F-F0F07D856151}"/>
    <cellStyle name="Normal 16" xfId="23" xr:uid="{00000000-0005-0000-0000-0000DC010000}"/>
    <cellStyle name="Normal 16 2" xfId="85" xr:uid="{00000000-0005-0000-0000-0000DD010000}"/>
    <cellStyle name="Normal 16 3" xfId="64" xr:uid="{00000000-0005-0000-0000-0000DE010000}"/>
    <cellStyle name="Normal 16 4" xfId="127" xr:uid="{00000000-0005-0000-0000-0000DF010000}"/>
    <cellStyle name="Normal 17" xfId="24" xr:uid="{00000000-0005-0000-0000-0000E0010000}"/>
    <cellStyle name="Normal 17 2" xfId="141" xr:uid="{00000000-0005-0000-0000-0000E1010000}"/>
    <cellStyle name="Normal 18" xfId="143" xr:uid="{00000000-0005-0000-0000-0000E2010000}"/>
    <cellStyle name="Normal 19" xfId="168" xr:uid="{00000000-0005-0000-0000-0000E3010000}"/>
    <cellStyle name="Normal 2" xfId="25" xr:uid="{00000000-0005-0000-0000-0000E4010000}"/>
    <cellStyle name="Normal 2 2" xfId="26" xr:uid="{00000000-0005-0000-0000-0000E5010000}"/>
    <cellStyle name="Normal 2 2 2" xfId="27" xr:uid="{00000000-0005-0000-0000-0000E6010000}"/>
    <cellStyle name="Normal 2 2 2 2" xfId="28" xr:uid="{00000000-0005-0000-0000-0000E7010000}"/>
    <cellStyle name="Normal 2 2 2 2 2" xfId="87" xr:uid="{00000000-0005-0000-0000-0000E8010000}"/>
    <cellStyle name="Normal 2 2 2 3" xfId="86" xr:uid="{00000000-0005-0000-0000-0000E9010000}"/>
    <cellStyle name="Normal 2 2 2 4" xfId="609" xr:uid="{DAC2D325-AB04-4590-8E62-FA43E1E6C826}"/>
    <cellStyle name="Normal 2 2 3" xfId="29" xr:uid="{00000000-0005-0000-0000-0000EA010000}"/>
    <cellStyle name="Normal 2 2 3 2" xfId="30" xr:uid="{00000000-0005-0000-0000-0000EB010000}"/>
    <cellStyle name="Normal 2 3" xfId="31" xr:uid="{00000000-0005-0000-0000-0000EC010000}"/>
    <cellStyle name="Normal 2 3 2" xfId="32" xr:uid="{00000000-0005-0000-0000-0000ED010000}"/>
    <cellStyle name="Normal 2 4" xfId="33" xr:uid="{00000000-0005-0000-0000-0000EE010000}"/>
    <cellStyle name="Normal 20" xfId="375" xr:uid="{00000000-0005-0000-0000-0000EF010000}"/>
    <cellStyle name="Normal 21" xfId="377" xr:uid="{00000000-0005-0000-0000-0000F0010000}"/>
    <cellStyle name="Normal 22" xfId="376" xr:uid="{00000000-0005-0000-0000-0000F1010000}"/>
    <cellStyle name="Normal 23" xfId="608" xr:uid="{27508A52-E8C3-4F43-9470-1C42232C9EE3}"/>
    <cellStyle name="Normal 24" xfId="618" xr:uid="{4B8F844E-0D8F-4965-B468-23BF06CF50A4}"/>
    <cellStyle name="Normal 3" xfId="34" xr:uid="{00000000-0005-0000-0000-0000F2010000}"/>
    <cellStyle name="Normal 3 2" xfId="35" xr:uid="{00000000-0005-0000-0000-0000F3010000}"/>
    <cellStyle name="Normal 3 2 2" xfId="36" xr:uid="{00000000-0005-0000-0000-0000F4010000}"/>
    <cellStyle name="Normal 3 3" xfId="37" xr:uid="{00000000-0005-0000-0000-0000F5010000}"/>
    <cellStyle name="Normal 3 3 2" xfId="88" xr:uid="{00000000-0005-0000-0000-0000F6010000}"/>
    <cellStyle name="Normal 3 4" xfId="38" xr:uid="{00000000-0005-0000-0000-0000F7010000}"/>
    <cellStyle name="Normal 3 4 2" xfId="39" xr:uid="{00000000-0005-0000-0000-0000F8010000}"/>
    <cellStyle name="Normal 3 5" xfId="40" xr:uid="{00000000-0005-0000-0000-0000F9010000}"/>
    <cellStyle name="Normal 4" xfId="41" xr:uid="{00000000-0005-0000-0000-0000FA010000}"/>
    <cellStyle name="Normal 4 2" xfId="42" xr:uid="{00000000-0005-0000-0000-0000FB010000}"/>
    <cellStyle name="Normal 5" xfId="43" xr:uid="{00000000-0005-0000-0000-0000FC010000}"/>
    <cellStyle name="Normal 5 2" xfId="44" xr:uid="{00000000-0005-0000-0000-0000FD010000}"/>
    <cellStyle name="Normal 5 3" xfId="89" xr:uid="{00000000-0005-0000-0000-0000FE010000}"/>
    <cellStyle name="Normal 5 4" xfId="65" xr:uid="{00000000-0005-0000-0000-0000FF010000}"/>
    <cellStyle name="Normal 5 5" xfId="128" xr:uid="{00000000-0005-0000-0000-000000020000}"/>
    <cellStyle name="Normal 6" xfId="45" xr:uid="{00000000-0005-0000-0000-000001020000}"/>
    <cellStyle name="Normal 6 2" xfId="46" xr:uid="{00000000-0005-0000-0000-000002020000}"/>
    <cellStyle name="Normal 6 2 10" xfId="150" xr:uid="{00000000-0005-0000-0000-000003020000}"/>
    <cellStyle name="Normal 6 2 11" xfId="384" xr:uid="{00000000-0005-0000-0000-000004020000}"/>
    <cellStyle name="Normal 6 2 2" xfId="91" xr:uid="{00000000-0005-0000-0000-000005020000}"/>
    <cellStyle name="Normal 6 2 2 2" xfId="129" xr:uid="{00000000-0005-0000-0000-000006020000}"/>
    <cellStyle name="Normal 6 2 2 2 2" xfId="251" xr:uid="{00000000-0005-0000-0000-000007020000}"/>
    <cellStyle name="Normal 6 2 2 2 2 2" xfId="484" xr:uid="{00000000-0005-0000-0000-000008020000}"/>
    <cellStyle name="Normal 6 2 2 2 3" xfId="309" xr:uid="{00000000-0005-0000-0000-000009020000}"/>
    <cellStyle name="Normal 6 2 2 2 3 2" xfId="542" xr:uid="{00000000-0005-0000-0000-00000A020000}"/>
    <cellStyle name="Normal 6 2 2 2 4" xfId="367" xr:uid="{00000000-0005-0000-0000-00000B020000}"/>
    <cellStyle name="Normal 6 2 2 2 4 2" xfId="600" xr:uid="{00000000-0005-0000-0000-00000C020000}"/>
    <cellStyle name="Normal 6 2 2 2 5" xfId="179" xr:uid="{00000000-0005-0000-0000-00000D020000}"/>
    <cellStyle name="Normal 6 2 2 2 6" xfId="412" xr:uid="{00000000-0005-0000-0000-00000E020000}"/>
    <cellStyle name="Normal 6 2 2 3" xfId="130" xr:uid="{00000000-0005-0000-0000-00000F020000}"/>
    <cellStyle name="Normal 6 2 2 3 2" xfId="252" xr:uid="{00000000-0005-0000-0000-000010020000}"/>
    <cellStyle name="Normal 6 2 2 3 2 2" xfId="485" xr:uid="{00000000-0005-0000-0000-000011020000}"/>
    <cellStyle name="Normal 6 2 2 3 3" xfId="310" xr:uid="{00000000-0005-0000-0000-000012020000}"/>
    <cellStyle name="Normal 6 2 2 3 3 2" xfId="543" xr:uid="{00000000-0005-0000-0000-000013020000}"/>
    <cellStyle name="Normal 6 2 2 3 4" xfId="368" xr:uid="{00000000-0005-0000-0000-000014020000}"/>
    <cellStyle name="Normal 6 2 2 3 4 2" xfId="601" xr:uid="{00000000-0005-0000-0000-000015020000}"/>
    <cellStyle name="Normal 6 2 2 3 5" xfId="200" xr:uid="{00000000-0005-0000-0000-000016020000}"/>
    <cellStyle name="Normal 6 2 2 3 6" xfId="433" xr:uid="{00000000-0005-0000-0000-000017020000}"/>
    <cellStyle name="Normal 6 2 2 4" xfId="250" xr:uid="{00000000-0005-0000-0000-000018020000}"/>
    <cellStyle name="Normal 6 2 2 4 2" xfId="483" xr:uid="{00000000-0005-0000-0000-000019020000}"/>
    <cellStyle name="Normal 6 2 2 5" xfId="308" xr:uid="{00000000-0005-0000-0000-00001A020000}"/>
    <cellStyle name="Normal 6 2 2 5 2" xfId="541" xr:uid="{00000000-0005-0000-0000-00001B020000}"/>
    <cellStyle name="Normal 6 2 2 6" xfId="366" xr:uid="{00000000-0005-0000-0000-00001C020000}"/>
    <cellStyle name="Normal 6 2 2 6 2" xfId="599" xr:uid="{00000000-0005-0000-0000-00001D020000}"/>
    <cellStyle name="Normal 6 2 2 7" xfId="157" xr:uid="{00000000-0005-0000-0000-00001E020000}"/>
    <cellStyle name="Normal 6 2 2 8" xfId="391" xr:uid="{00000000-0005-0000-0000-00001F020000}"/>
    <cellStyle name="Normal 6 2 3" xfId="67" xr:uid="{00000000-0005-0000-0000-000020020000}"/>
    <cellStyle name="Normal 6 2 3 2" xfId="131" xr:uid="{00000000-0005-0000-0000-000021020000}"/>
    <cellStyle name="Normal 6 2 3 2 2" xfId="254" xr:uid="{00000000-0005-0000-0000-000022020000}"/>
    <cellStyle name="Normal 6 2 3 2 2 2" xfId="487" xr:uid="{00000000-0005-0000-0000-000023020000}"/>
    <cellStyle name="Normal 6 2 3 2 3" xfId="312" xr:uid="{00000000-0005-0000-0000-000024020000}"/>
    <cellStyle name="Normal 6 2 3 2 3 2" xfId="545" xr:uid="{00000000-0005-0000-0000-000025020000}"/>
    <cellStyle name="Normal 6 2 3 2 4" xfId="370" xr:uid="{00000000-0005-0000-0000-000026020000}"/>
    <cellStyle name="Normal 6 2 3 2 4 2" xfId="603" xr:uid="{00000000-0005-0000-0000-000027020000}"/>
    <cellStyle name="Normal 6 2 3 2 5" xfId="193" xr:uid="{00000000-0005-0000-0000-000028020000}"/>
    <cellStyle name="Normal 6 2 3 2 6" xfId="426" xr:uid="{00000000-0005-0000-0000-000029020000}"/>
    <cellStyle name="Normal 6 2 3 3" xfId="253" xr:uid="{00000000-0005-0000-0000-00002A020000}"/>
    <cellStyle name="Normal 6 2 3 3 2" xfId="486" xr:uid="{00000000-0005-0000-0000-00002B020000}"/>
    <cellStyle name="Normal 6 2 3 4" xfId="311" xr:uid="{00000000-0005-0000-0000-00002C020000}"/>
    <cellStyle name="Normal 6 2 3 4 2" xfId="544" xr:uid="{00000000-0005-0000-0000-00002D020000}"/>
    <cellStyle name="Normal 6 2 3 5" xfId="369" xr:uid="{00000000-0005-0000-0000-00002E020000}"/>
    <cellStyle name="Normal 6 2 3 5 2" xfId="602" xr:uid="{00000000-0005-0000-0000-00002F020000}"/>
    <cellStyle name="Normal 6 2 3 6" xfId="172" xr:uid="{00000000-0005-0000-0000-000030020000}"/>
    <cellStyle name="Normal 6 2 3 7" xfId="405" xr:uid="{00000000-0005-0000-0000-000031020000}"/>
    <cellStyle name="Normal 6 2 4" xfId="132" xr:uid="{00000000-0005-0000-0000-000032020000}"/>
    <cellStyle name="Normal 6 2 4 2" xfId="255" xr:uid="{00000000-0005-0000-0000-000033020000}"/>
    <cellStyle name="Normal 6 2 4 2 2" xfId="488" xr:uid="{00000000-0005-0000-0000-000034020000}"/>
    <cellStyle name="Normal 6 2 4 3" xfId="313" xr:uid="{00000000-0005-0000-0000-000035020000}"/>
    <cellStyle name="Normal 6 2 4 3 2" xfId="546" xr:uid="{00000000-0005-0000-0000-000036020000}"/>
    <cellStyle name="Normal 6 2 4 4" xfId="371" xr:uid="{00000000-0005-0000-0000-000037020000}"/>
    <cellStyle name="Normal 6 2 4 4 2" xfId="604" xr:uid="{00000000-0005-0000-0000-000038020000}"/>
    <cellStyle name="Normal 6 2 4 5" xfId="164" xr:uid="{00000000-0005-0000-0000-000039020000}"/>
    <cellStyle name="Normal 6 2 4 6" xfId="398" xr:uid="{00000000-0005-0000-0000-00003A020000}"/>
    <cellStyle name="Normal 6 2 5" xfId="133" xr:uid="{00000000-0005-0000-0000-00003B020000}"/>
    <cellStyle name="Normal 6 2 5 2" xfId="256" xr:uid="{00000000-0005-0000-0000-00003C020000}"/>
    <cellStyle name="Normal 6 2 5 2 2" xfId="489" xr:uid="{00000000-0005-0000-0000-00003D020000}"/>
    <cellStyle name="Normal 6 2 5 3" xfId="314" xr:uid="{00000000-0005-0000-0000-00003E020000}"/>
    <cellStyle name="Normal 6 2 5 3 2" xfId="547" xr:uid="{00000000-0005-0000-0000-00003F020000}"/>
    <cellStyle name="Normal 6 2 5 4" xfId="372" xr:uid="{00000000-0005-0000-0000-000040020000}"/>
    <cellStyle name="Normal 6 2 5 4 2" xfId="605" xr:uid="{00000000-0005-0000-0000-000041020000}"/>
    <cellStyle name="Normal 6 2 5 5" xfId="186" xr:uid="{00000000-0005-0000-0000-000042020000}"/>
    <cellStyle name="Normal 6 2 5 6" xfId="419" xr:uid="{00000000-0005-0000-0000-000043020000}"/>
    <cellStyle name="Normal 6 2 6" xfId="142" xr:uid="{00000000-0005-0000-0000-000044020000}"/>
    <cellStyle name="Normal 6 2 6 2" xfId="315" xr:uid="{00000000-0005-0000-0000-000045020000}"/>
    <cellStyle name="Normal 6 2 6 2 2" xfId="548" xr:uid="{00000000-0005-0000-0000-000046020000}"/>
    <cellStyle name="Normal 6 2 6 3" xfId="373" xr:uid="{00000000-0005-0000-0000-000047020000}"/>
    <cellStyle name="Normal 6 2 6 3 2" xfId="606" xr:uid="{00000000-0005-0000-0000-000048020000}"/>
    <cellStyle name="Normal 6 2 6 4" xfId="257" xr:uid="{00000000-0005-0000-0000-000049020000}"/>
    <cellStyle name="Normal 6 2 6 5" xfId="490" xr:uid="{00000000-0005-0000-0000-00004A020000}"/>
    <cellStyle name="Normal 6 2 7" xfId="201" xr:uid="{00000000-0005-0000-0000-00004B020000}"/>
    <cellStyle name="Normal 6 2 7 2" xfId="434" xr:uid="{00000000-0005-0000-0000-00004C020000}"/>
    <cellStyle name="Normal 6 2 8" xfId="259" xr:uid="{00000000-0005-0000-0000-00004D020000}"/>
    <cellStyle name="Normal 6 2 8 2" xfId="492" xr:uid="{00000000-0005-0000-0000-00004E020000}"/>
    <cellStyle name="Normal 6 2 9" xfId="343" xr:uid="{00000000-0005-0000-0000-00004F020000}"/>
    <cellStyle name="Normal 6 2 9 2" xfId="576" xr:uid="{00000000-0005-0000-0000-000050020000}"/>
    <cellStyle name="Normal 6 3" xfId="90" xr:uid="{00000000-0005-0000-0000-000051020000}"/>
    <cellStyle name="Normal 6 4" xfId="66" xr:uid="{00000000-0005-0000-0000-000052020000}"/>
    <cellStyle name="Normal 6 5" xfId="134" xr:uid="{00000000-0005-0000-0000-000053020000}"/>
    <cellStyle name="Normal 7" xfId="47" xr:uid="{00000000-0005-0000-0000-000054020000}"/>
    <cellStyle name="Normal 7 2" xfId="92" xr:uid="{00000000-0005-0000-0000-000055020000}"/>
    <cellStyle name="Normal 7 3" xfId="68" xr:uid="{00000000-0005-0000-0000-000056020000}"/>
    <cellStyle name="Normal 8" xfId="48" xr:uid="{00000000-0005-0000-0000-000057020000}"/>
    <cellStyle name="Normal 8 2" xfId="93" xr:uid="{00000000-0005-0000-0000-000058020000}"/>
    <cellStyle name="Normal 8 3" xfId="69" xr:uid="{00000000-0005-0000-0000-000059020000}"/>
    <cellStyle name="Normal 9" xfId="49" xr:uid="{00000000-0005-0000-0000-00005A020000}"/>
    <cellStyle name="Normal 9 2" xfId="94" xr:uid="{00000000-0005-0000-0000-00005B020000}"/>
    <cellStyle name="Normal_2007 User-Reporting Agencies Closing Book -LEGAL - Final" xfId="50" xr:uid="{00000000-0005-0000-0000-00005E020000}"/>
    <cellStyle name="Normal_2008 Service Bureau Agencies Closing Book - Proposed" xfId="51" xr:uid="{00000000-0005-0000-0000-00005F020000}"/>
    <cellStyle name="Normal_2008 Service Bureau Agencies Closing Book - Proposed 2" xfId="52" xr:uid="{00000000-0005-0000-0000-000060020000}"/>
    <cellStyle name="Normal_2008 Service Bureau Agencies Closing Book - Proposed 2 2" xfId="614" xr:uid="{305259CF-A922-45F7-B822-1BDEE5A59220}"/>
    <cellStyle name="Normal_2008 Service Bureau Agencies Closing Book - Proposed.3-3-08" xfId="53" xr:uid="{00000000-0005-0000-0000-000063020000}"/>
    <cellStyle name="Normal_2008 Service Bureau Agencies Closing Book - Proposed.3-3-08 2 2" xfId="615" xr:uid="{94DC902E-A33A-4E3F-B766-D0F7782F3062}"/>
    <cellStyle name="Percent" xfId="619" builtinId="5"/>
    <cellStyle name="Percent 2" xfId="70" xr:uid="{00000000-0005-0000-0000-000067020000}"/>
  </cellStyles>
  <dxfs count="24">
    <dxf>
      <fill>
        <patternFill>
          <bgColor theme="6" tint="0.79998168889431442"/>
        </patternFill>
      </fill>
    </dxf>
    <dxf>
      <fill>
        <patternFill>
          <bgColor theme="5" tint="0.79998168889431442"/>
        </patternFill>
      </fill>
    </dxf>
    <dxf>
      <fill>
        <patternFill>
          <bgColor theme="4" tint="0.79998168889431442"/>
        </patternFill>
      </fill>
    </dxf>
    <dxf>
      <fill>
        <patternFill>
          <bgColor theme="7" tint="0.79998168889431442"/>
        </patternFill>
      </fill>
    </dxf>
    <dxf>
      <fill>
        <patternFill>
          <bgColor theme="6"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theme="5" tint="0.79998168889431442"/>
        </patternFill>
      </fill>
    </dxf>
    <dxf>
      <fill>
        <patternFill>
          <bgColor theme="6" tint="0.79998168889431442"/>
        </patternFill>
      </fill>
    </dxf>
  </dxfs>
  <tableStyles count="0" defaultTableStyle="TableStyleMedium9" defaultPivotStyle="PivotStyleLight16"/>
  <colors>
    <mruColors>
      <color rgb="FFCCFFCC"/>
      <color rgb="FFFFFFCC"/>
      <color rgb="FF0000FF"/>
      <color rgb="FFFFFF99"/>
      <color rgb="FFFFFF66"/>
      <color rgb="FF00F26D"/>
      <color rgb="FFFFFFA3"/>
      <color rgb="FF43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251460</xdr:colOff>
          <xdr:row>282</xdr:row>
          <xdr:rowOff>144780</xdr:rowOff>
        </xdr:from>
        <xdr:to>
          <xdr:col>11</xdr:col>
          <xdr:colOff>7620</xdr:colOff>
          <xdr:row>284</xdr:row>
          <xdr:rowOff>0</xdr:rowOff>
        </xdr:to>
        <xdr:sp macro="" textlink="">
          <xdr:nvSpPr>
            <xdr:cNvPr id="887859" name="Check Box 51" hidden="1">
              <a:extLst>
                <a:ext uri="{63B3BB69-23CF-44E3-9099-C40C66FF867C}">
                  <a14:compatExt spid="_x0000_s887859"/>
                </a:ext>
                <a:ext uri="{FF2B5EF4-FFF2-40B4-BE49-F238E27FC236}">
                  <a16:creationId xmlns:a16="http://schemas.microsoft.com/office/drawing/2014/main" id="{00000000-0008-0000-0300-0000338C0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38100</xdr:colOff>
      <xdr:row>11</xdr:row>
      <xdr:rowOff>28574</xdr:rowOff>
    </xdr:from>
    <xdr:to>
      <xdr:col>7</xdr:col>
      <xdr:colOff>895350</xdr:colOff>
      <xdr:row>13</xdr:row>
      <xdr:rowOff>1957</xdr:rowOff>
    </xdr:to>
    <xdr:sp macro="" textlink="">
      <xdr:nvSpPr>
        <xdr:cNvPr id="2" name="Left-Right-Up Arrow 1">
          <a:extLst>
            <a:ext uri="{FF2B5EF4-FFF2-40B4-BE49-F238E27FC236}">
              <a16:creationId xmlns:a16="http://schemas.microsoft.com/office/drawing/2014/main" id="{00000000-0008-0000-0800-000002000000}"/>
            </a:ext>
          </a:extLst>
        </xdr:cNvPr>
        <xdr:cNvSpPr/>
      </xdr:nvSpPr>
      <xdr:spPr>
        <a:xfrm flipV="1">
          <a:off x="4429125" y="2124074"/>
          <a:ext cx="3952875" cy="297233"/>
        </a:xfrm>
        <a:prstGeom prst="leftRightUpArrow">
          <a:avLst>
            <a:gd name="adj1" fmla="val 25000"/>
            <a:gd name="adj2" fmla="val 25000"/>
            <a:gd name="adj3" fmla="val 25000"/>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3</xdr:col>
      <xdr:colOff>617220</xdr:colOff>
      <xdr:row>60</xdr:row>
      <xdr:rowOff>76200</xdr:rowOff>
    </xdr:from>
    <xdr:to>
      <xdr:col>7</xdr:col>
      <xdr:colOff>849833</xdr:colOff>
      <xdr:row>63</xdr:row>
      <xdr:rowOff>1905</xdr:rowOff>
    </xdr:to>
    <xdr:sp macro="" textlink="">
      <xdr:nvSpPr>
        <xdr:cNvPr id="3" name="Curved Up Arrow 2">
          <a:extLst>
            <a:ext uri="{FF2B5EF4-FFF2-40B4-BE49-F238E27FC236}">
              <a16:creationId xmlns:a16="http://schemas.microsoft.com/office/drawing/2014/main" id="{00000000-0008-0000-0800-000003000000}"/>
            </a:ext>
          </a:extLst>
        </xdr:cNvPr>
        <xdr:cNvSpPr/>
      </xdr:nvSpPr>
      <xdr:spPr>
        <a:xfrm>
          <a:off x="5276850" y="9182100"/>
          <a:ext cx="3876675" cy="495300"/>
        </a:xfrm>
        <a:prstGeom prst="curvedUp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2</xdr:col>
      <xdr:colOff>1228725</xdr:colOff>
      <xdr:row>48</xdr:row>
      <xdr:rowOff>152400</xdr:rowOff>
    </xdr:from>
    <xdr:to>
      <xdr:col>3</xdr:col>
      <xdr:colOff>9525</xdr:colOff>
      <xdr:row>48</xdr:row>
      <xdr:rowOff>152401</xdr:rowOff>
    </xdr:to>
    <xdr:cxnSp macro="">
      <xdr:nvCxnSpPr>
        <xdr:cNvPr id="19" name="Straight Arrow Connector 18">
          <a:extLst>
            <a:ext uri="{FF2B5EF4-FFF2-40B4-BE49-F238E27FC236}">
              <a16:creationId xmlns:a16="http://schemas.microsoft.com/office/drawing/2014/main" id="{00000000-0008-0000-0800-000013000000}"/>
            </a:ext>
          </a:extLst>
        </xdr:cNvPr>
        <xdr:cNvCxnSpPr/>
      </xdr:nvCxnSpPr>
      <xdr:spPr>
        <a:xfrm flipV="1">
          <a:off x="3352800" y="7658100"/>
          <a:ext cx="1314450" cy="1"/>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38099</xdr:colOff>
      <xdr:row>11</xdr:row>
      <xdr:rowOff>28574</xdr:rowOff>
    </xdr:from>
    <xdr:to>
      <xdr:col>7</xdr:col>
      <xdr:colOff>1085850</xdr:colOff>
      <xdr:row>12</xdr:row>
      <xdr:rowOff>152396</xdr:rowOff>
    </xdr:to>
    <xdr:sp macro="" textlink="">
      <xdr:nvSpPr>
        <xdr:cNvPr id="2" name="Left-Right-Up Arrow 1">
          <a:extLst>
            <a:ext uri="{FF2B5EF4-FFF2-40B4-BE49-F238E27FC236}">
              <a16:creationId xmlns:a16="http://schemas.microsoft.com/office/drawing/2014/main" id="{00000000-0008-0000-0900-000002000000}"/>
            </a:ext>
          </a:extLst>
        </xdr:cNvPr>
        <xdr:cNvSpPr/>
      </xdr:nvSpPr>
      <xdr:spPr>
        <a:xfrm flipV="1">
          <a:off x="4695824" y="2124074"/>
          <a:ext cx="4705351" cy="285747"/>
        </a:xfrm>
        <a:prstGeom prst="leftRightUpArrow">
          <a:avLst>
            <a:gd name="adj1" fmla="val 25000"/>
            <a:gd name="adj2" fmla="val 25000"/>
            <a:gd name="adj3" fmla="val 2142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3</xdr:col>
      <xdr:colOff>28575</xdr:colOff>
      <xdr:row>44</xdr:row>
      <xdr:rowOff>120015</xdr:rowOff>
    </xdr:from>
    <xdr:to>
      <xdr:col>3</xdr:col>
      <xdr:colOff>1192077</xdr:colOff>
      <xdr:row>44</xdr:row>
      <xdr:rowOff>120015</xdr:rowOff>
    </xdr:to>
    <xdr:cxnSp macro="">
      <xdr:nvCxnSpPr>
        <xdr:cNvPr id="4" name="Straight Arrow Connector 3">
          <a:extLst>
            <a:ext uri="{FF2B5EF4-FFF2-40B4-BE49-F238E27FC236}">
              <a16:creationId xmlns:a16="http://schemas.microsoft.com/office/drawing/2014/main" id="{00000000-0008-0000-0900-000004000000}"/>
            </a:ext>
          </a:extLst>
        </xdr:cNvPr>
        <xdr:cNvCxnSpPr/>
      </xdr:nvCxnSpPr>
      <xdr:spPr>
        <a:xfrm>
          <a:off x="3448050" y="7972425"/>
          <a:ext cx="1162050" cy="0"/>
        </a:xfrm>
        <a:prstGeom prst="straightConnector1">
          <a:avLst/>
        </a:prstGeom>
        <a:ln>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l-server3\dal_data1\85180\0401\SS99\Co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UTHFIELD1\SOUTHFIELD1_E\C0007\FIN\REGULAR%20VALUATION%201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UTHFIELD1\SOUTHFIELD1_E\C1174\REPORTS\FIN_117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UTHFIELD1\SOUTHFIELD1_E\C0017\FIN\17-REGULAR%20VALUATION%206-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gary.puls\AppData\Local\Microsoft\Windows\Temporary%20Internet%20Files\Content.Outlook\3DQ1TO53\Claims%20and%20contingencies%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TABLE"/>
      <sheetName val="RND960"/>
      <sheetName val="RND989"/>
      <sheetName val="RND889"/>
      <sheetName val="EXH I"/>
      <sheetName val="EXH II"/>
      <sheetName val="EXH III"/>
      <sheetName val="EXHA"/>
      <sheetName val="EXHB"/>
      <sheetName val="EXHB-AGY"/>
      <sheetName val="SCH1I"/>
      <sheetName val="SCH1M"/>
      <sheetName val="SCH1S"/>
      <sheetName val="SCH1R"/>
      <sheetName val="SCH1D"/>
      <sheetName val="SCH1E"/>
      <sheetName val="SCH 2"/>
      <sheetName val="SCH3"/>
      <sheetName val="N"/>
      <sheetName val="TRSNEWS"/>
      <sheetName val="TRSNEWS (2)"/>
      <sheetName val="Sheet1"/>
      <sheetName val="SCH1B"/>
      <sheetName val="SCH4 "/>
      <sheetName val="SCH 5"/>
      <sheetName val="SCH6"/>
      <sheetName val="EXHB-AGY (2)"/>
      <sheetName val="EXHC"/>
      <sheetName val="Module2"/>
      <sheetName val="TRSNEWS 960"/>
      <sheetName val="TRSNEWS 989"/>
      <sheetName val="AL - Form - Commitment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UATION ASSET"/>
      <sheetName val="Balance Sheet"/>
      <sheetName val="contributions"/>
      <sheetName val="projection(cash &amp; liab)-A12"/>
      <sheetName val="projection(UAAL)-C6"/>
      <sheetName val="financing "/>
      <sheetName val="mortality test"/>
      <sheetName val="reasonableness check"/>
      <sheetName val="gain-loss"/>
      <sheetName val="financial statements"/>
      <sheetName val="Current"/>
      <sheetName val="TB 0-16"/>
      <sheetName val="TB 0-14"/>
      <sheetName val="7006101 0-14"/>
      <sheetName val="7006101 0-16"/>
      <sheetName val="TB Comp"/>
      <sheetName val="GL 2890002000"/>
      <sheetName val="Agency Funds"/>
    </sheetNames>
    <sheetDataSet>
      <sheetData sheetId="0"/>
      <sheetData sheetId="1">
        <row r="1">
          <cell r="A1" t="str">
            <v>Actuarial Balance Sheet</v>
          </cell>
        </row>
      </sheetData>
      <sheetData sheetId="2"/>
      <sheetData sheetId="3"/>
      <sheetData sheetId="4"/>
      <sheetData sheetId="5" refreshError="1">
        <row r="1">
          <cell r="A1">
            <v>1</v>
          </cell>
        </row>
        <row r="245">
          <cell r="A245">
            <v>245</v>
          </cell>
          <cell r="B245" t="str">
            <v>Normal Cost</v>
          </cell>
        </row>
        <row r="246">
          <cell r="A246">
            <v>246</v>
          </cell>
          <cell r="B246" t="str">
            <v xml:space="preserve">    -A &amp; S</v>
          </cell>
          <cell r="D246">
            <v>0.11990000000000001</v>
          </cell>
          <cell r="F246">
            <v>0.05</v>
          </cell>
        </row>
        <row r="247">
          <cell r="A247">
            <v>247</v>
          </cell>
          <cell r="B247" t="str">
            <v xml:space="preserve">    -Vesting</v>
          </cell>
          <cell r="D247">
            <v>1.04E-2</v>
          </cell>
        </row>
        <row r="248">
          <cell r="A248">
            <v>248</v>
          </cell>
          <cell r="B248" t="str">
            <v xml:space="preserve">    -DIS    (include .10% for duty)</v>
          </cell>
          <cell r="D248">
            <v>1.2800000000000001E-2</v>
          </cell>
        </row>
        <row r="249">
          <cell r="A249">
            <v>249</v>
          </cell>
          <cell r="B249" t="str">
            <v xml:space="preserve">    -Disab. (include .10% for duty)</v>
          </cell>
          <cell r="D249">
            <v>8.6E-3</v>
          </cell>
          <cell r="F249">
            <v>7.0000000000000001E-3</v>
          </cell>
        </row>
        <row r="250">
          <cell r="A250">
            <v>250</v>
          </cell>
          <cell r="B250" t="str">
            <v xml:space="preserve">    -Unisex </v>
          </cell>
          <cell r="D250">
            <v>0</v>
          </cell>
        </row>
        <row r="251">
          <cell r="A251">
            <v>251</v>
          </cell>
          <cell r="B251" t="str">
            <v xml:space="preserve">    -Refund</v>
          </cell>
          <cell r="D251">
            <v>0</v>
          </cell>
        </row>
        <row r="252">
          <cell r="A252">
            <v>252</v>
          </cell>
          <cell r="B252" t="str">
            <v xml:space="preserve">    -EE Cont.  *Hand Calculation-&gt;</v>
          </cell>
          <cell r="D252">
            <v>0</v>
          </cell>
        </row>
        <row r="253">
          <cell r="A253">
            <v>253</v>
          </cell>
          <cell r="D253" t="str">
            <v xml:space="preserve"> -------------</v>
          </cell>
          <cell r="F253" t="str">
            <v xml:space="preserve"> -------------</v>
          </cell>
        </row>
        <row r="254">
          <cell r="A254">
            <v>254</v>
          </cell>
          <cell r="B254" t="str">
            <v xml:space="preserve">    -Total ER NC W/O ADJUSTMENTS</v>
          </cell>
          <cell r="D254">
            <v>0.1517</v>
          </cell>
          <cell r="F254">
            <v>5.7000000000000002E-2</v>
          </cell>
        </row>
        <row r="255">
          <cell r="A255">
            <v>255</v>
          </cell>
        </row>
        <row r="256">
          <cell r="A256">
            <v>256</v>
          </cell>
        </row>
        <row r="257">
          <cell r="A257">
            <v>257</v>
          </cell>
        </row>
        <row r="258">
          <cell r="A258">
            <v>258</v>
          </cell>
        </row>
        <row r="259">
          <cell r="A259">
            <v>259</v>
          </cell>
        </row>
        <row r="260">
          <cell r="A260">
            <v>260</v>
          </cell>
          <cell r="D260" t="str">
            <v xml:space="preserve">       To meet budget. Phase out ASAP. -&gt;</v>
          </cell>
        </row>
        <row r="261">
          <cell r="A261">
            <v>261</v>
          </cell>
          <cell r="B261" t="str">
            <v>PVFB - A &amp; S</v>
          </cell>
          <cell r="D261">
            <v>31273537</v>
          </cell>
          <cell r="F261">
            <v>49128951</v>
          </cell>
        </row>
        <row r="262">
          <cell r="A262">
            <v>262</v>
          </cell>
          <cell r="B262" t="str">
            <v xml:space="preserve">     - Vesting</v>
          </cell>
          <cell r="D262">
            <v>1796159</v>
          </cell>
          <cell r="F262">
            <v>303232</v>
          </cell>
        </row>
        <row r="263">
          <cell r="A263">
            <v>263</v>
          </cell>
          <cell r="B263" t="str">
            <v xml:space="preserve">     - DIS    (% * PVFS)</v>
          </cell>
          <cell r="D263">
            <v>834595</v>
          </cell>
          <cell r="F263">
            <v>1095294</v>
          </cell>
        </row>
        <row r="264">
          <cell r="A264">
            <v>264</v>
          </cell>
          <cell r="B264" t="str">
            <v xml:space="preserve">     - Disab. (% * PVFS)</v>
          </cell>
          <cell r="D264">
            <v>560744</v>
          </cell>
          <cell r="F264">
            <v>473390</v>
          </cell>
        </row>
        <row r="265">
          <cell r="A265">
            <v>265</v>
          </cell>
          <cell r="B265" t="str">
            <v xml:space="preserve">     - Unisex</v>
          </cell>
          <cell r="D265">
            <v>0</v>
          </cell>
          <cell r="F265">
            <v>464108</v>
          </cell>
        </row>
        <row r="266">
          <cell r="A266">
            <v>266</v>
          </cell>
          <cell r="B266" t="str">
            <v xml:space="preserve">     - Refunds</v>
          </cell>
          <cell r="D266">
            <v>18777</v>
          </cell>
          <cell r="F266">
            <v>501601</v>
          </cell>
        </row>
        <row r="267">
          <cell r="A267">
            <v>267</v>
          </cell>
          <cell r="B267" t="str">
            <v xml:space="preserve">     - EE Cont.</v>
          </cell>
          <cell r="D267">
            <v>0</v>
          </cell>
          <cell r="F267">
            <v>-3025033</v>
          </cell>
        </row>
        <row r="268">
          <cell r="A268">
            <v>268</v>
          </cell>
          <cell r="B268" t="str">
            <v xml:space="preserve">     - R &amp; B</v>
          </cell>
          <cell r="F268" t="str">
            <v>+150,000 xtra for 415/court====&gt;</v>
          </cell>
        </row>
        <row r="269">
          <cell r="A269">
            <v>269</v>
          </cell>
          <cell r="B269" t="str">
            <v xml:space="preserve">     - Deferred</v>
          </cell>
          <cell r="F269" t="str">
            <v xml:space="preserve">       -3324 for adjustment</v>
          </cell>
        </row>
        <row r="270">
          <cell r="A270">
            <v>270</v>
          </cell>
          <cell r="B270" t="str">
            <v xml:space="preserve">     - Refunds Due</v>
          </cell>
          <cell r="F270" t="str">
            <v xml:space="preserve">  (Wenzlick)</v>
          </cell>
        </row>
        <row r="271">
          <cell r="A271">
            <v>271</v>
          </cell>
        </row>
        <row r="272">
          <cell r="A272">
            <v>272</v>
          </cell>
          <cell r="B272" t="str">
            <v xml:space="preserve">    -Total PVFB</v>
          </cell>
        </row>
        <row r="273">
          <cell r="A273">
            <v>273</v>
          </cell>
        </row>
        <row r="274">
          <cell r="A274">
            <v>274</v>
          </cell>
          <cell r="B274" t="str">
            <v>PV Future N.C.</v>
          </cell>
        </row>
        <row r="275">
          <cell r="A275">
            <v>275</v>
          </cell>
        </row>
        <row r="276">
          <cell r="A276">
            <v>276</v>
          </cell>
          <cell r="B276" t="str">
            <v>Accrued Liability</v>
          </cell>
        </row>
        <row r="277">
          <cell r="A277">
            <v>277</v>
          </cell>
          <cell r="B277" t="str">
            <v>R&amp;B Surplus as a Liability</v>
          </cell>
        </row>
        <row r="278">
          <cell r="A278">
            <v>278</v>
          </cell>
        </row>
        <row r="279">
          <cell r="A279">
            <v>279</v>
          </cell>
          <cell r="B279" t="str">
            <v>GRAND TOTAL LIAB. W/ R&amp;B SURPLUS</v>
          </cell>
        </row>
        <row r="280">
          <cell r="A280">
            <v>280</v>
          </cell>
        </row>
        <row r="281">
          <cell r="A281">
            <v>281</v>
          </cell>
          <cell r="B281" t="str">
            <v>Assets</v>
          </cell>
        </row>
        <row r="282">
          <cell r="A282">
            <v>282</v>
          </cell>
        </row>
        <row r="283">
          <cell r="A283">
            <v>283</v>
          </cell>
          <cell r="B283" t="str">
            <v>UAL</v>
          </cell>
        </row>
        <row r="284">
          <cell r="A284">
            <v>284</v>
          </cell>
          <cell r="B284" t="str">
            <v>Amort. Factor - Discrete (30 year; 7%/4%)</v>
          </cell>
        </row>
        <row r="285">
          <cell r="A285">
            <v>285</v>
          </cell>
        </row>
        <row r="286">
          <cell r="A286">
            <v>286</v>
          </cell>
          <cell r="B286" t="str">
            <v>Amort. Payment %</v>
          </cell>
        </row>
        <row r="287">
          <cell r="A287">
            <v>287</v>
          </cell>
        </row>
        <row r="288">
          <cell r="A288">
            <v>288</v>
          </cell>
          <cell r="B288" t="str">
            <v>Total ER Contribution Percent:</v>
          </cell>
        </row>
        <row r="289">
          <cell r="A289">
            <v>289</v>
          </cell>
        </row>
        <row r="290">
          <cell r="A290">
            <v>290</v>
          </cell>
          <cell r="B290" t="str">
            <v>9/1/98 ER Dollar Contrib (Discount using v to the 4/12):</v>
          </cell>
        </row>
        <row r="291">
          <cell r="A291">
            <v>291</v>
          </cell>
          <cell r="B291" t="str">
            <v>Less 9/1/98 New Plan Dollars    (5.7% * pay * discount):</v>
          </cell>
        </row>
        <row r="292">
          <cell r="A292">
            <v>292</v>
          </cell>
        </row>
        <row r="293">
          <cell r="A293">
            <v>293</v>
          </cell>
          <cell r="B293" t="str">
            <v xml:space="preserve">      9/1/98 Old Plan Dollars:</v>
          </cell>
        </row>
        <row r="294">
          <cell r="A294">
            <v>294</v>
          </cell>
        </row>
      </sheetData>
      <sheetData sheetId="6"/>
      <sheetData sheetId="7"/>
      <sheetData sheetId="8"/>
      <sheetData sheetId="9"/>
      <sheetData sheetId="10" refreshError="1"/>
      <sheetData sheetId="11">
        <row r="245">
          <cell r="A245" t="str">
            <v xml:space="preserve">    5020005000  Freight</v>
          </cell>
        </row>
      </sheetData>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GEFIELDS"/>
      <sheetName val="FINANCING"/>
      <sheetName val="INPUT"/>
      <sheetName val="ASSETS1"/>
      <sheetName val="ASSETS2"/>
      <sheetName val="A-2"/>
      <sheetName val="A-3"/>
      <sheetName val="A-5"/>
      <sheetName val="A-6"/>
      <sheetName val="A-7"/>
      <sheetName val="A-9"/>
      <sheetName val="A-10"/>
      <sheetName val="A-11(right)"/>
      <sheetName val="A-12"/>
      <sheetName val="A-13(top)"/>
      <sheetName val="A-13(bottom)"/>
      <sheetName val="A-14"/>
      <sheetName val="A-15"/>
      <sheetName val="A-16"/>
      <sheetName val="A-18"/>
      <sheetName val="B-4"/>
      <sheetName val="B-5"/>
      <sheetName val="B-6"/>
      <sheetName val="B-9"/>
      <sheetName val="B-10"/>
      <sheetName val="B-11"/>
      <sheetName val="B-12(left)"/>
      <sheetName val="B-12(right)"/>
      <sheetName val="B-13"/>
      <sheetName val="B-14"/>
      <sheetName val="B-15(top)"/>
      <sheetName val="B-15(bottom)"/>
      <sheetName val="B-16"/>
      <sheetName val="B-17"/>
      <sheetName val="B-18"/>
      <sheetName val="B-19"/>
      <sheetName val="C-6"/>
      <sheetName val="C-10(top)"/>
      <sheetName val="C-10(bottom)"/>
      <sheetName val="C-11(top)"/>
      <sheetName val="C-11(middle)"/>
      <sheetName val="C-11(bottom)"/>
      <sheetName val="C-12(top)"/>
      <sheetName val="C-12(bottom)"/>
      <sheetName val="C-13"/>
      <sheetName val="D-1"/>
      <sheetName val="D-2"/>
      <sheetName val="D-3"/>
      <sheetName val="D-4"/>
      <sheetName val="D-5"/>
      <sheetName val="D-6"/>
      <sheetName val="D"/>
      <sheetName val="D-7"/>
      <sheetName val="D-8"/>
      <sheetName val="D-9"/>
      <sheetName val="D-10"/>
      <sheetName val="E-2"/>
      <sheetName val="E-4"/>
      <sheetName val="E-6"/>
      <sheetName val="E-8"/>
      <sheetName val="F-2"/>
      <sheetName val="F-3"/>
      <sheetName val="F-4"/>
      <sheetName val="F-5"/>
      <sheetName val="Module1"/>
      <sheetName val="ASSE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
      <sheetName val="FINANCING"/>
      <sheetName val="GAIN(LOSS)"/>
      <sheetName val="NORMAL COST"/>
      <sheetName val="ASSETS 50%"/>
      <sheetName val="ASSETS"/>
      <sheetName val="REPORTED ASSETS"/>
      <sheetName val="projection(UAAL)-C6"/>
      <sheetName val="ATTAGE"/>
      <sheetName val="ATTAINED AGE SCHEDULE"/>
      <sheetName val="TYPE OF BENEFIT"/>
      <sheetName val="TABULATE"/>
      <sheetName val="ATT_AGE"/>
      <sheetName val="Module1"/>
      <sheetName val="TCS assets"/>
      <sheetName val="Mergefields"/>
    </sheetNames>
    <sheetDataSet>
      <sheetData sheetId="0"/>
      <sheetData sheetId="1"/>
      <sheetData sheetId="2"/>
      <sheetData sheetId="3"/>
      <sheetData sheetId="4"/>
      <sheetData sheetId="5" refreshError="1">
        <row r="4">
          <cell r="B4">
            <v>1984</v>
          </cell>
          <cell r="C4">
            <v>1985</v>
          </cell>
          <cell r="D4">
            <v>1986</v>
          </cell>
          <cell r="E4">
            <v>1987</v>
          </cell>
          <cell r="F4">
            <v>1988</v>
          </cell>
          <cell r="G4">
            <v>1989</v>
          </cell>
          <cell r="H4">
            <v>1990</v>
          </cell>
          <cell r="I4">
            <v>1991</v>
          </cell>
          <cell r="J4">
            <v>1992</v>
          </cell>
          <cell r="K4">
            <v>1993</v>
          </cell>
        </row>
        <row r="39">
          <cell r="B39">
            <v>10520133</v>
          </cell>
          <cell r="C39">
            <v>13454905</v>
          </cell>
          <cell r="D39">
            <v>15953303</v>
          </cell>
          <cell r="E39">
            <v>16902635</v>
          </cell>
          <cell r="F39">
            <v>18432797</v>
          </cell>
          <cell r="G39">
            <v>20580284</v>
          </cell>
          <cell r="H39">
            <v>22463530</v>
          </cell>
          <cell r="I39">
            <v>24064757</v>
          </cell>
        </row>
        <row r="40">
          <cell r="B40">
            <v>11044085</v>
          </cell>
          <cell r="C40">
            <v>11905076</v>
          </cell>
          <cell r="D40">
            <v>13294603</v>
          </cell>
          <cell r="E40">
            <v>14900513</v>
          </cell>
          <cell r="F40">
            <v>16775433</v>
          </cell>
          <cell r="G40">
            <v>19060020</v>
          </cell>
          <cell r="H40">
            <v>21145898</v>
          </cell>
          <cell r="I40">
            <v>23009812</v>
          </cell>
        </row>
        <row r="43">
          <cell r="B43">
            <v>-3.0000000000000001E-3</v>
          </cell>
          <cell r="C43">
            <v>0.29599999999999999</v>
          </cell>
          <cell r="D43">
            <v>0.189</v>
          </cell>
          <cell r="E43">
            <v>5.5E-2</v>
          </cell>
          <cell r="F43">
            <v>8.2000000000000003E-2</v>
          </cell>
          <cell r="G43">
            <v>0.111</v>
          </cell>
          <cell r="H43">
            <v>8.5000000000000006E-2</v>
          </cell>
          <cell r="I43">
            <v>7.5999999999999998E-2</v>
          </cell>
        </row>
        <row r="44">
          <cell r="B44">
            <v>4.7E-2</v>
          </cell>
          <cell r="C44">
            <v>9.1999999999999998E-2</v>
          </cell>
          <cell r="D44">
            <v>0.121</v>
          </cell>
          <cell r="E44">
            <v>0.115</v>
          </cell>
          <cell r="F44">
            <v>0.11600000000000001</v>
          </cell>
          <cell r="G44">
            <v>0.13</v>
          </cell>
          <cell r="H44">
            <v>0.10199999999999999</v>
          </cell>
          <cell r="I44">
            <v>9.2999999999999999E-2</v>
          </cell>
        </row>
      </sheetData>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ims &amp; Judgments"/>
      <sheetName val="Form 10 - Claims &amp; Judgments"/>
      <sheetName val="Sheet1"/>
      <sheetName val="Form_10_-_Claims_&amp;_Judgments"/>
      <sheetName val="Claims_&amp;_Judgments1"/>
      <sheetName val="Form_10_-_Claims_&amp;_Judgments1"/>
      <sheetName val="Claims_&amp;_Judgments"/>
      <sheetName val="Claims_&amp;_Judgments2"/>
      <sheetName val="Form_10_-_Claims_&amp;_Judgments2"/>
      <sheetName val="Claims_&amp;_Judgments3"/>
      <sheetName val="Form_10_-_Claims_&amp;_Judgments3"/>
      <sheetName val="Claims_&amp;_Judgments4"/>
      <sheetName val="Form_10_-_Claims_&amp;_Judgments4"/>
    </sheetNames>
    <sheetDataSet>
      <sheetData sheetId="0"/>
      <sheetData sheetId="1">
        <row r="56">
          <cell r="E56" t="str">
            <v>unknown</v>
          </cell>
        </row>
        <row r="57">
          <cell r="E57" t="str">
            <v>remote</v>
          </cell>
        </row>
        <row r="58">
          <cell r="E58" t="str">
            <v>possible</v>
          </cell>
        </row>
        <row r="59">
          <cell r="E59" t="str">
            <v>probable</v>
          </cell>
        </row>
      </sheetData>
      <sheetData sheetId="2"/>
      <sheetData sheetId="3" refreshError="1"/>
      <sheetData sheetId="4">
        <row r="56">
          <cell r="E56" t="str">
            <v>unknown</v>
          </cell>
        </row>
      </sheetData>
      <sheetData sheetId="5">
        <row r="56">
          <cell r="E56" t="str">
            <v>unknown</v>
          </cell>
        </row>
      </sheetData>
      <sheetData sheetId="6">
        <row r="56">
          <cell r="E56" t="str">
            <v>unknown</v>
          </cell>
        </row>
      </sheetData>
      <sheetData sheetId="7"/>
      <sheetData sheetId="8">
        <row r="56">
          <cell r="E56" t="str">
            <v>unknown</v>
          </cell>
        </row>
      </sheetData>
      <sheetData sheetId="9"/>
      <sheetData sheetId="10">
        <row r="56">
          <cell r="E56" t="str">
            <v>unknown</v>
          </cell>
        </row>
      </sheetData>
      <sheetData sheetId="11"/>
      <sheetData sheetId="12">
        <row r="56">
          <cell r="E56" t="str">
            <v>unknown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fa.arkansas.gov/accounting-office/fiscal-year-end/"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printerSettings" Target="../printerSettings/printerSettings6.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3.xml.rels><?xml version="1.0" encoding="UTF-8" standalone="yes"?>
<Relationships xmlns="http://schemas.openxmlformats.org/package/2006/relationships"><Relationship Id="rId8" Type="http://schemas.openxmlformats.org/officeDocument/2006/relationships/hyperlink" Target="mailto:Jordan.Muir@dfa.arkansas.gov" TargetMode="External"/><Relationship Id="rId3" Type="http://schemas.openxmlformats.org/officeDocument/2006/relationships/hyperlink" Target="mailto:ACC.CAFR@dfa.arkansas.gov" TargetMode="External"/><Relationship Id="rId7" Type="http://schemas.openxmlformats.org/officeDocument/2006/relationships/hyperlink" Target="mailto:Becky.Salewski@dfa.arkansas.gov" TargetMode="External"/><Relationship Id="rId12" Type="http://schemas.openxmlformats.org/officeDocument/2006/relationships/printerSettings" Target="../printerSettings/printerSettings7.bin"/><Relationship Id="rId2" Type="http://schemas.openxmlformats.org/officeDocument/2006/relationships/hyperlink" Target="mailto:George.Williams@dfa.arkansas.gov" TargetMode="External"/><Relationship Id="rId1" Type="http://schemas.openxmlformats.org/officeDocument/2006/relationships/hyperlink" Target="mailto:Kathy.Crawford@dfa.arkansas,gov" TargetMode="External"/><Relationship Id="rId6" Type="http://schemas.openxmlformats.org/officeDocument/2006/relationships/hyperlink" Target="mailto:FRS.ACFR@dfa.arkansas.gov" TargetMode="External"/><Relationship Id="rId11" Type="http://schemas.openxmlformats.org/officeDocument/2006/relationships/hyperlink" Target="mailto:Tommy.Leitmeyer@dfa.arkansas.gov" TargetMode="External"/><Relationship Id="rId5" Type="http://schemas.openxmlformats.org/officeDocument/2006/relationships/hyperlink" Target="mailto:Carla.Meeks@dfa.arkansas.gov" TargetMode="External"/><Relationship Id="rId10" Type="http://schemas.openxmlformats.org/officeDocument/2006/relationships/hyperlink" Target="mailto:John.Joyner@dfa.arkansas.gov" TargetMode="External"/><Relationship Id="rId4" Type="http://schemas.openxmlformats.org/officeDocument/2006/relationships/hyperlink" Target="mailto:Jerry.Ellis@dfa.arkansas.gov" TargetMode="External"/><Relationship Id="rId9" Type="http://schemas.openxmlformats.org/officeDocument/2006/relationships/hyperlink" Target="mailto:Stephanie.Price@dfa.arkansas.gov"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hyperlink" Target="https://www.dfa.arkansas.gov/accounting-office/fiscal-year-end/"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2">
    <pageSetUpPr fitToPage="1"/>
  </sheetPr>
  <dimension ref="A6:H940"/>
  <sheetViews>
    <sheetView showGridLines="0" tabSelected="1" topLeftCell="A7" workbookViewId="0">
      <selection activeCell="A7" sqref="A7"/>
    </sheetView>
  </sheetViews>
  <sheetFormatPr defaultColWidth="9.109375" defaultRowHeight="13.2" x14ac:dyDescent="0.25"/>
  <cols>
    <col min="1" max="1" width="7.6640625" style="22" customWidth="1"/>
    <col min="2" max="2" width="5" style="22" customWidth="1"/>
    <col min="3" max="3" width="31" style="22" customWidth="1"/>
    <col min="4" max="4" width="14.109375" style="22" bestFit="1" customWidth="1"/>
    <col min="5" max="5" width="14" style="22" customWidth="1"/>
    <col min="6" max="16384" width="9.109375" style="22"/>
  </cols>
  <sheetData>
    <row r="6" spans="1:6" x14ac:dyDescent="0.25">
      <c r="A6" s="145"/>
    </row>
    <row r="7" spans="1:6" ht="27.6" x14ac:dyDescent="0.45">
      <c r="B7" s="1056" t="s">
        <v>0</v>
      </c>
      <c r="C7" s="1056"/>
    </row>
    <row r="8" spans="1:6" ht="27.6" x14ac:dyDescent="0.45">
      <c r="B8" s="2"/>
    </row>
    <row r="9" spans="1:6" ht="27.6" x14ac:dyDescent="0.45">
      <c r="B9" s="2"/>
    </row>
    <row r="10" spans="1:6" ht="27.6" x14ac:dyDescent="0.45">
      <c r="B10" s="1057" t="s">
        <v>389</v>
      </c>
      <c r="C10" s="1057"/>
      <c r="D10" s="1057"/>
    </row>
    <row r="11" spans="1:6" ht="27.6" x14ac:dyDescent="0.45">
      <c r="B11" s="1056" t="s">
        <v>347</v>
      </c>
      <c r="C11" s="1056"/>
      <c r="D11" s="1056"/>
    </row>
    <row r="12" spans="1:6" ht="27.6" x14ac:dyDescent="0.45">
      <c r="B12" s="2" t="s">
        <v>492</v>
      </c>
    </row>
    <row r="13" spans="1:6" s="664" customFormat="1" ht="27.6" x14ac:dyDescent="0.45">
      <c r="B13" s="663"/>
    </row>
    <row r="14" spans="1:6" ht="27.6" x14ac:dyDescent="0.45">
      <c r="B14" s="2"/>
    </row>
    <row r="15" spans="1:6" ht="27.6" x14ac:dyDescent="0.45">
      <c r="B15" s="1056" t="s">
        <v>862</v>
      </c>
      <c r="C15" s="1056"/>
      <c r="D15" s="1056"/>
      <c r="E15" s="1056"/>
      <c r="F15" s="1056"/>
    </row>
    <row r="19" spans="3:8" ht="24.75" customHeight="1" x14ac:dyDescent="0.3">
      <c r="C19" s="3" t="s">
        <v>59</v>
      </c>
      <c r="D19" s="1058" t="s">
        <v>44</v>
      </c>
      <c r="E19" s="1058"/>
      <c r="F19" s="1058"/>
      <c r="G19" s="1058"/>
      <c r="H19" s="11"/>
    </row>
    <row r="20" spans="3:8" ht="27.75" customHeight="1" x14ac:dyDescent="0.3">
      <c r="C20" s="3" t="s">
        <v>60</v>
      </c>
      <c r="D20" s="1055" t="s">
        <v>44</v>
      </c>
      <c r="E20" s="1055"/>
      <c r="F20" s="1055"/>
      <c r="G20" s="1055"/>
      <c r="H20" s="469"/>
    </row>
    <row r="21" spans="3:8" ht="15.6" x14ac:dyDescent="0.3">
      <c r="C21" s="3"/>
      <c r="D21" s="3"/>
      <c r="H21" s="23"/>
    </row>
    <row r="22" spans="3:8" ht="15.6" x14ac:dyDescent="0.3">
      <c r="C22" s="3"/>
      <c r="D22" s="3"/>
    </row>
    <row r="23" spans="3:8" ht="15.6" x14ac:dyDescent="0.3">
      <c r="C23" s="3"/>
      <c r="D23" s="3"/>
    </row>
    <row r="48" spans="1:1" x14ac:dyDescent="0.25">
      <c r="A48" s="146"/>
    </row>
    <row r="49" spans="1:1" x14ac:dyDescent="0.25">
      <c r="A49" s="146"/>
    </row>
    <row r="50" spans="1:1" x14ac:dyDescent="0.25">
      <c r="A50" s="146"/>
    </row>
    <row r="52" spans="1:1" x14ac:dyDescent="0.25">
      <c r="A52" s="146"/>
    </row>
    <row r="72" spans="2:2" x14ac:dyDescent="0.25">
      <c r="B72" s="146"/>
    </row>
    <row r="91" spans="1:1" x14ac:dyDescent="0.25">
      <c r="A91" s="146"/>
    </row>
    <row r="119" spans="2:2" x14ac:dyDescent="0.25">
      <c r="B119" s="146"/>
    </row>
    <row r="140" spans="1:1" x14ac:dyDescent="0.25">
      <c r="A140" s="146"/>
    </row>
    <row r="143" spans="1:1" x14ac:dyDescent="0.25">
      <c r="A143" s="146"/>
    </row>
    <row r="168" spans="1:2" x14ac:dyDescent="0.25">
      <c r="A168" s="146"/>
    </row>
    <row r="170" spans="1:2" x14ac:dyDescent="0.25">
      <c r="A170" s="147"/>
      <c r="B170" s="146"/>
    </row>
    <row r="174" spans="1:2" x14ac:dyDescent="0.25">
      <c r="A174" s="147"/>
    </row>
    <row r="175" spans="1:2" x14ac:dyDescent="0.25">
      <c r="A175" s="147"/>
    </row>
    <row r="176" spans="1:2" x14ac:dyDescent="0.25">
      <c r="A176" s="147"/>
    </row>
    <row r="178" spans="1:1" x14ac:dyDescent="0.25">
      <c r="A178" s="148"/>
    </row>
    <row r="179" spans="1:1" x14ac:dyDescent="0.25">
      <c r="A179" s="147"/>
    </row>
    <row r="180" spans="1:1" x14ac:dyDescent="0.25">
      <c r="A180" s="147"/>
    </row>
    <row r="192" spans="1:1" x14ac:dyDescent="0.25">
      <c r="A192" s="147"/>
    </row>
    <row r="197" spans="1:1" x14ac:dyDescent="0.25">
      <c r="A197" s="147"/>
    </row>
    <row r="199" spans="1:1" x14ac:dyDescent="0.25">
      <c r="A199" s="148"/>
    </row>
    <row r="200" spans="1:1" x14ac:dyDescent="0.25">
      <c r="A200" s="148"/>
    </row>
    <row r="214" spans="1:1" x14ac:dyDescent="0.25">
      <c r="A214" s="148"/>
    </row>
    <row r="215" spans="1:1" x14ac:dyDescent="0.25">
      <c r="A215" s="147"/>
    </row>
    <row r="216" spans="1:1" x14ac:dyDescent="0.25">
      <c r="A216" s="147"/>
    </row>
    <row r="218" spans="1:1" x14ac:dyDescent="0.25">
      <c r="A218" s="148"/>
    </row>
    <row r="219" spans="1:1" x14ac:dyDescent="0.25">
      <c r="A219" s="147"/>
    </row>
    <row r="220" spans="1:1" x14ac:dyDescent="0.25">
      <c r="A220" s="148"/>
    </row>
    <row r="221" spans="1:1" x14ac:dyDescent="0.25">
      <c r="A221" s="148"/>
    </row>
    <row r="232" spans="1:1" x14ac:dyDescent="0.25">
      <c r="A232" s="147"/>
    </row>
    <row r="234" spans="1:1" x14ac:dyDescent="0.25">
      <c r="A234" s="148"/>
    </row>
    <row r="235" spans="1:1" x14ac:dyDescent="0.25">
      <c r="A235" s="147"/>
    </row>
    <row r="250" spans="1:1" x14ac:dyDescent="0.25">
      <c r="A250" s="147"/>
    </row>
    <row r="262" spans="1:1" x14ac:dyDescent="0.25">
      <c r="A262" s="147"/>
    </row>
    <row r="300" spans="1:2" x14ac:dyDescent="0.25">
      <c r="A300" s="146"/>
    </row>
    <row r="304" spans="1:2" x14ac:dyDescent="0.25">
      <c r="B304" s="146"/>
    </row>
    <row r="305" spans="1:2" x14ac:dyDescent="0.25">
      <c r="B305" s="146"/>
    </row>
    <row r="308" spans="1:2" x14ac:dyDescent="0.25">
      <c r="A308" s="146"/>
    </row>
    <row r="327" spans="2:2" x14ac:dyDescent="0.25">
      <c r="B327" s="146"/>
    </row>
    <row r="353" spans="2:2" x14ac:dyDescent="0.25">
      <c r="B353" s="146"/>
    </row>
    <row r="357" spans="2:2" x14ac:dyDescent="0.25">
      <c r="B357" s="146"/>
    </row>
    <row r="379" spans="2:2" x14ac:dyDescent="0.25">
      <c r="B379" s="146"/>
    </row>
    <row r="403" spans="2:2" x14ac:dyDescent="0.25">
      <c r="B403" s="146"/>
    </row>
    <row r="407" spans="2:2" x14ac:dyDescent="0.25">
      <c r="B407" s="146"/>
    </row>
    <row r="440" spans="1:2" x14ac:dyDescent="0.25">
      <c r="B440" s="146"/>
    </row>
    <row r="446" spans="1:2" x14ac:dyDescent="0.25">
      <c r="A446" s="146"/>
    </row>
    <row r="449" spans="1:2" x14ac:dyDescent="0.25">
      <c r="A449" s="146"/>
    </row>
    <row r="454" spans="1:2" x14ac:dyDescent="0.25">
      <c r="B454" s="146"/>
    </row>
    <row r="482" spans="2:2" x14ac:dyDescent="0.25">
      <c r="B482" s="146"/>
    </row>
    <row r="499" spans="1:1" x14ac:dyDescent="0.25">
      <c r="A499" s="146"/>
    </row>
    <row r="513" spans="1:1" x14ac:dyDescent="0.25">
      <c r="A513" s="146"/>
    </row>
    <row r="519" spans="1:1" x14ac:dyDescent="0.25">
      <c r="A519" s="146"/>
    </row>
    <row r="523" spans="1:1" x14ac:dyDescent="0.25">
      <c r="A523" s="146"/>
    </row>
    <row r="540" spans="1:1" x14ac:dyDescent="0.25">
      <c r="A540" s="146"/>
    </row>
    <row r="541" spans="1:1" x14ac:dyDescent="0.25">
      <c r="A541" s="146"/>
    </row>
    <row r="565" spans="2:2" x14ac:dyDescent="0.25">
      <c r="B565" s="146"/>
    </row>
    <row r="596" spans="2:2" x14ac:dyDescent="0.25">
      <c r="B596" s="146"/>
    </row>
    <row r="672" spans="1:1" x14ac:dyDescent="0.25">
      <c r="A672" s="146"/>
    </row>
    <row r="673" spans="1:2" x14ac:dyDescent="0.25">
      <c r="A673" s="146"/>
    </row>
    <row r="675" spans="1:2" x14ac:dyDescent="0.25">
      <c r="B675" s="146"/>
    </row>
    <row r="698" spans="1:1" x14ac:dyDescent="0.25">
      <c r="A698" s="146"/>
    </row>
    <row r="705" spans="2:2" x14ac:dyDescent="0.25">
      <c r="B705" s="146"/>
    </row>
    <row r="741" spans="2:2" x14ac:dyDescent="0.25">
      <c r="B741" s="146"/>
    </row>
    <row r="779" spans="2:2" x14ac:dyDescent="0.25">
      <c r="B779" s="146"/>
    </row>
    <row r="789" spans="2:2" x14ac:dyDescent="0.25">
      <c r="B789" s="146"/>
    </row>
    <row r="791" spans="2:2" x14ac:dyDescent="0.25">
      <c r="B791" s="146"/>
    </row>
    <row r="798" spans="2:2" x14ac:dyDescent="0.25">
      <c r="B798" s="146"/>
    </row>
    <row r="868" spans="1:2" x14ac:dyDescent="0.25">
      <c r="A868" s="146"/>
    </row>
    <row r="869" spans="1:2" x14ac:dyDescent="0.25">
      <c r="A869" s="146"/>
    </row>
    <row r="871" spans="1:2" x14ac:dyDescent="0.25">
      <c r="B871" s="146"/>
    </row>
    <row r="872" spans="1:2" x14ac:dyDescent="0.25">
      <c r="B872" s="146"/>
    </row>
    <row r="873" spans="1:2" x14ac:dyDescent="0.25">
      <c r="B873" s="146"/>
    </row>
    <row r="899" spans="2:2" x14ac:dyDescent="0.25">
      <c r="B899" s="146"/>
    </row>
    <row r="906" spans="2:2" x14ac:dyDescent="0.25">
      <c r="B906" s="146"/>
    </row>
    <row r="908" spans="2:2" x14ac:dyDescent="0.25">
      <c r="B908" s="146"/>
    </row>
    <row r="913" spans="2:2" x14ac:dyDescent="0.25">
      <c r="B913" s="146"/>
    </row>
    <row r="914" spans="2:2" x14ac:dyDescent="0.25">
      <c r="B914" s="146"/>
    </row>
    <row r="915" spans="2:2" x14ac:dyDescent="0.25">
      <c r="B915" s="146"/>
    </row>
    <row r="916" spans="2:2" x14ac:dyDescent="0.25">
      <c r="B916" s="146"/>
    </row>
    <row r="917" spans="2:2" x14ac:dyDescent="0.25">
      <c r="B917" s="146"/>
    </row>
    <row r="918" spans="2:2" x14ac:dyDescent="0.25">
      <c r="B918" s="146"/>
    </row>
    <row r="919" spans="2:2" x14ac:dyDescent="0.25">
      <c r="B919" s="146"/>
    </row>
    <row r="926" spans="2:2" x14ac:dyDescent="0.25">
      <c r="B926" s="146"/>
    </row>
    <row r="927" spans="2:2" x14ac:dyDescent="0.25">
      <c r="B927" s="146"/>
    </row>
    <row r="928" spans="2:2" x14ac:dyDescent="0.25">
      <c r="B928" s="146"/>
    </row>
    <row r="929" spans="1:2" x14ac:dyDescent="0.25">
      <c r="B929" s="146"/>
    </row>
    <row r="930" spans="1:2" x14ac:dyDescent="0.25">
      <c r="B930" s="146"/>
    </row>
    <row r="940" spans="1:2" x14ac:dyDescent="0.25">
      <c r="A940" s="146"/>
    </row>
  </sheetData>
  <customSheetViews>
    <customSheetView guid="{D1C4B63A-44A1-41FF-8287-11B2B82635E7}" showGridLines="0" fitToPage="1">
      <selection activeCell="D23" sqref="D23:G23"/>
      <pageMargins left="0.5" right="0.5" top="2" bottom="0.5" header="0.3" footer="0.3"/>
      <printOptions horizontalCentered="1"/>
      <pageSetup paperSize="5" fitToHeight="0" orientation="portrait" horizontalDpi="4294967295" verticalDpi="4294967295" r:id="rId1"/>
    </customSheetView>
    <customSheetView guid="{F633B7F0-050E-4545-9244-A7D77C091E2B}" showGridLines="0" fitToPage="1">
      <selection activeCell="D23" sqref="D23:G23"/>
      <pageMargins left="0.5" right="0.5" top="2" bottom="0.5" header="0.3" footer="0.3"/>
      <printOptions horizontalCentered="1"/>
      <pageSetup paperSize="5" fitToHeight="0" orientation="portrait" horizontalDpi="4294967295" verticalDpi="4294967295" r:id="rId2"/>
    </customSheetView>
  </customSheetViews>
  <mergeCells count="6">
    <mergeCell ref="D20:G20"/>
    <mergeCell ref="B7:C7"/>
    <mergeCell ref="B15:F15"/>
    <mergeCell ref="B10:D10"/>
    <mergeCell ref="B11:D11"/>
    <mergeCell ref="D19:G19"/>
  </mergeCells>
  <phoneticPr fontId="9" type="noConversion"/>
  <printOptions horizontalCentered="1"/>
  <pageMargins left="0.5" right="0.5" top="2" bottom="0.5" header="0.3" footer="0.3"/>
  <pageSetup paperSize="5"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61">
    <tabColor theme="9" tint="-0.249977111117893"/>
    <pageSetUpPr fitToPage="1"/>
  </sheetPr>
  <dimension ref="A1:W54"/>
  <sheetViews>
    <sheetView showGridLines="0" workbookViewId="0">
      <selection activeCell="A2" sqref="A2"/>
    </sheetView>
  </sheetViews>
  <sheetFormatPr defaultColWidth="9.109375" defaultRowHeight="13.2" x14ac:dyDescent="0.25"/>
  <cols>
    <col min="1" max="1" width="15.6640625" style="22" customWidth="1"/>
    <col min="2" max="2" width="16.109375" style="22" customWidth="1"/>
    <col min="3" max="3" width="19.33203125" style="22" customWidth="1"/>
    <col min="4" max="4" width="18.6640625" style="22" customWidth="1"/>
    <col min="5" max="5" width="17.5546875" style="22" customWidth="1"/>
    <col min="6" max="6" width="19.6640625" style="22" customWidth="1"/>
    <col min="7" max="7" width="17.5546875" style="22" customWidth="1"/>
    <col min="8" max="8" width="17" style="22" customWidth="1"/>
    <col min="9" max="9" width="14.109375" style="22" customWidth="1"/>
    <col min="10" max="10" width="15.5546875" style="22" customWidth="1"/>
    <col min="11" max="11" width="13.88671875" style="22" bestFit="1" customWidth="1"/>
    <col min="12" max="12" width="5.88671875" style="22" customWidth="1"/>
    <col min="13" max="13" width="15.6640625" style="22" bestFit="1" customWidth="1"/>
    <col min="14" max="14" width="5.88671875" style="22" customWidth="1"/>
    <col min="15" max="15" width="13" style="180" customWidth="1"/>
    <col min="16" max="16" width="16.44140625" style="180" customWidth="1"/>
    <col min="17" max="17" width="13.5546875" style="22" customWidth="1"/>
    <col min="18" max="18" width="9.109375" style="22" customWidth="1"/>
    <col min="19" max="19" width="22.6640625" style="22" customWidth="1"/>
    <col min="20" max="20" width="18.6640625" style="22" bestFit="1" customWidth="1"/>
    <col min="21" max="21" width="11.88671875" style="22" customWidth="1"/>
    <col min="22" max="16384" width="9.109375" style="22"/>
  </cols>
  <sheetData>
    <row r="1" spans="1:16" s="173" customFormat="1" ht="15" customHeight="1" x14ac:dyDescent="0.3">
      <c r="A1" s="470" t="s">
        <v>1</v>
      </c>
      <c r="B1" s="474"/>
      <c r="C1" s="475"/>
      <c r="D1" s="171"/>
      <c r="E1" s="171"/>
      <c r="F1" s="171"/>
      <c r="G1" s="171"/>
      <c r="H1" s="171"/>
      <c r="I1" s="32"/>
      <c r="J1" s="682"/>
      <c r="K1" s="676"/>
      <c r="L1" s="676"/>
      <c r="M1" s="676"/>
      <c r="N1" s="676"/>
      <c r="O1" s="683"/>
      <c r="P1" s="174"/>
    </row>
    <row r="2" spans="1:16" s="173" customFormat="1" ht="15" customHeight="1" x14ac:dyDescent="0.3">
      <c r="A2" s="13"/>
      <c r="B2" s="171"/>
      <c r="C2" s="172"/>
      <c r="D2" s="171"/>
      <c r="E2" s="171"/>
      <c r="F2" s="171"/>
      <c r="G2" s="171"/>
      <c r="H2" s="171"/>
      <c r="I2" s="32"/>
      <c r="J2" s="684"/>
      <c r="O2" s="685"/>
      <c r="P2" s="174"/>
    </row>
    <row r="3" spans="1:16" s="173" customFormat="1" ht="15" customHeight="1" x14ac:dyDescent="0.25">
      <c r="A3" s="13" t="s">
        <v>18</v>
      </c>
      <c r="B3" s="171"/>
      <c r="C3" s="171"/>
      <c r="D3" s="171"/>
      <c r="E3" s="171"/>
      <c r="F3" s="171"/>
      <c r="G3" s="171"/>
      <c r="H3" s="171"/>
      <c r="I3" s="171"/>
      <c r="J3" s="686"/>
      <c r="O3" s="685"/>
      <c r="P3" s="174"/>
    </row>
    <row r="4" spans="1:16" s="173" customFormat="1" ht="15" customHeight="1" x14ac:dyDescent="0.3">
      <c r="A4" s="8" t="s">
        <v>19</v>
      </c>
      <c r="B4" s="171"/>
      <c r="C4" s="171"/>
      <c r="D4" s="171"/>
      <c r="G4" s="171"/>
      <c r="H4" s="171"/>
      <c r="I4" s="32" t="s">
        <v>44</v>
      </c>
      <c r="J4" s="684"/>
      <c r="O4" s="685"/>
      <c r="P4" s="174"/>
    </row>
    <row r="5" spans="1:16" s="173" customFormat="1" ht="15" customHeight="1" x14ac:dyDescent="0.3">
      <c r="A5" s="8"/>
      <c r="B5" s="171"/>
      <c r="C5" s="171"/>
      <c r="D5" s="171"/>
      <c r="G5" s="171"/>
      <c r="H5" s="171"/>
      <c r="I5" s="32"/>
      <c r="J5" s="684"/>
      <c r="O5" s="685"/>
      <c r="P5" s="174"/>
    </row>
    <row r="6" spans="1:16" s="173" customFormat="1" ht="15" customHeight="1" x14ac:dyDescent="0.3">
      <c r="A6" s="8" t="s">
        <v>70</v>
      </c>
      <c r="C6" s="1324" t="str">
        <f>+'Title Page'!$D$19</f>
        <v xml:space="preserve"> </v>
      </c>
      <c r="D6" s="1324"/>
      <c r="E6" s="1324"/>
      <c r="F6" s="1324"/>
      <c r="G6" s="33"/>
      <c r="H6" s="22"/>
      <c r="I6" s="175"/>
      <c r="J6" s="678"/>
      <c r="O6" s="685"/>
      <c r="P6" s="174"/>
    </row>
    <row r="7" spans="1:16" s="173" customFormat="1" ht="15" customHeight="1" x14ac:dyDescent="0.3">
      <c r="A7" s="8" t="s">
        <v>69</v>
      </c>
      <c r="C7" s="567" t="str">
        <f>+'Title Page'!$D$20</f>
        <v xml:space="preserve"> </v>
      </c>
      <c r="D7" s="564"/>
      <c r="E7" s="564"/>
      <c r="F7" s="564"/>
      <c r="G7" s="171"/>
      <c r="H7" s="171"/>
      <c r="I7" s="32"/>
      <c r="J7" s="684"/>
      <c r="O7" s="685"/>
      <c r="P7" s="174"/>
    </row>
    <row r="8" spans="1:16" s="173" customFormat="1" ht="15" customHeight="1" x14ac:dyDescent="0.25">
      <c r="A8" s="8"/>
      <c r="B8" s="171"/>
      <c r="C8" s="171"/>
      <c r="D8" s="171"/>
      <c r="E8" s="171"/>
      <c r="F8" s="171"/>
      <c r="G8" s="171"/>
      <c r="H8" s="171"/>
      <c r="I8" s="142"/>
      <c r="J8" s="687"/>
      <c r="O8" s="685"/>
      <c r="P8" s="174"/>
    </row>
    <row r="9" spans="1:16" s="173" customFormat="1" ht="15" customHeight="1" x14ac:dyDescent="0.25">
      <c r="A9" s="80" t="s">
        <v>390</v>
      </c>
      <c r="B9" s="171"/>
      <c r="C9" s="171"/>
      <c r="D9" s="171"/>
      <c r="E9" s="171"/>
      <c r="F9" s="338"/>
      <c r="G9" s="139"/>
      <c r="H9" s="171"/>
      <c r="I9" s="142"/>
      <c r="J9" s="687"/>
      <c r="O9" s="685"/>
      <c r="P9" s="174"/>
    </row>
    <row r="10" spans="1:16" s="173" customFormat="1" ht="15" customHeight="1" x14ac:dyDescent="0.25">
      <c r="A10" s="33" t="s">
        <v>289</v>
      </c>
      <c r="B10" s="171"/>
      <c r="C10" s="171"/>
      <c r="D10" s="171"/>
      <c r="E10" s="171"/>
      <c r="F10" s="330"/>
      <c r="G10" s="320"/>
      <c r="H10" s="171"/>
      <c r="I10" s="142"/>
      <c r="J10" s="687"/>
      <c r="O10" s="685"/>
      <c r="P10" s="174"/>
    </row>
    <row r="11" spans="1:16" s="173" customFormat="1" ht="15" customHeight="1" x14ac:dyDescent="0.25">
      <c r="A11" s="122" t="str">
        <f>+'Table of Contents - Part 3'!$A$11</f>
        <v>FISCAL YEAR ENDED:  JUNE 30, 2025</v>
      </c>
      <c r="B11" s="171"/>
      <c r="C11" s="171"/>
      <c r="D11" s="171"/>
      <c r="E11" s="136"/>
      <c r="F11" s="440" t="str">
        <f>'Table of Contents - Part 3'!$E$16</f>
        <v>DUE DATE:  8/29/2025</v>
      </c>
      <c r="G11" s="24"/>
      <c r="H11" s="171"/>
      <c r="I11" s="171"/>
      <c r="J11" s="686"/>
      <c r="O11" s="685"/>
      <c r="P11" s="174"/>
    </row>
    <row r="12" spans="1:16" s="178" customFormat="1" ht="12.75" customHeight="1" x14ac:dyDescent="0.25">
      <c r="G12" s="164"/>
      <c r="H12" s="164"/>
      <c r="I12" s="181"/>
      <c r="J12" s="688"/>
      <c r="K12" s="689"/>
      <c r="L12" s="689"/>
      <c r="M12" s="689"/>
      <c r="N12" s="689"/>
      <c r="O12" s="690"/>
      <c r="P12" s="179"/>
    </row>
    <row r="13" spans="1:16" s="260" customFormat="1" ht="12.75" customHeight="1" x14ac:dyDescent="0.25">
      <c r="A13" s="259" t="s">
        <v>44</v>
      </c>
      <c r="E13" s="1327"/>
      <c r="F13" s="1327"/>
      <c r="G13" s="1327"/>
      <c r="H13" s="1327"/>
      <c r="I13" s="276"/>
      <c r="J13" s="276"/>
    </row>
    <row r="14" spans="1:16" s="260" customFormat="1" ht="12.75" customHeight="1" x14ac:dyDescent="0.25">
      <c r="A14" s="259"/>
      <c r="D14" s="995"/>
      <c r="E14" s="1303" t="s">
        <v>63</v>
      </c>
      <c r="F14" s="1303"/>
      <c r="G14" s="1303"/>
      <c r="H14" s="1303"/>
      <c r="I14" s="277"/>
      <c r="J14" s="277"/>
      <c r="K14" s="261" t="s">
        <v>34</v>
      </c>
      <c r="L14" s="286"/>
    </row>
    <row r="15" spans="1:16" s="260" customFormat="1" ht="12.75" customHeight="1" x14ac:dyDescent="0.25">
      <c r="A15" s="411"/>
      <c r="B15" s="1328"/>
      <c r="C15" s="1329"/>
      <c r="D15" s="414" t="s">
        <v>2</v>
      </c>
      <c r="E15" s="414" t="s">
        <v>49</v>
      </c>
      <c r="F15" s="415" t="s">
        <v>33</v>
      </c>
      <c r="G15" s="414" t="s">
        <v>50</v>
      </c>
      <c r="H15" s="415" t="s">
        <v>51</v>
      </c>
      <c r="I15" s="414" t="s">
        <v>52</v>
      </c>
      <c r="J15" s="414" t="s">
        <v>53</v>
      </c>
      <c r="K15" s="415" t="s">
        <v>54</v>
      </c>
      <c r="L15" s="1308" t="s">
        <v>538</v>
      </c>
      <c r="M15" s="416" t="s">
        <v>55</v>
      </c>
      <c r="N15" s="1308" t="s">
        <v>538</v>
      </c>
      <c r="O15" s="416" t="s">
        <v>56</v>
      </c>
    </row>
    <row r="16" spans="1:16" s="260" customFormat="1" ht="39.6" x14ac:dyDescent="0.25">
      <c r="A16" s="102" t="s">
        <v>128</v>
      </c>
      <c r="B16" s="601" t="s">
        <v>199</v>
      </c>
      <c r="C16" s="601"/>
      <c r="D16" s="104" t="s">
        <v>441</v>
      </c>
      <c r="E16" s="104" t="s">
        <v>210</v>
      </c>
      <c r="F16" s="104" t="s">
        <v>211</v>
      </c>
      <c r="G16" s="104" t="s">
        <v>212</v>
      </c>
      <c r="H16" s="104" t="s">
        <v>213</v>
      </c>
      <c r="I16" s="104" t="s">
        <v>393</v>
      </c>
      <c r="J16" s="104" t="s">
        <v>392</v>
      </c>
      <c r="K16" s="103" t="s">
        <v>439</v>
      </c>
      <c r="L16" s="1308"/>
      <c r="M16" s="104" t="s">
        <v>105</v>
      </c>
      <c r="N16" s="1308"/>
      <c r="O16" s="104" t="s">
        <v>6</v>
      </c>
    </row>
    <row r="17" spans="1:16" s="260" customFormat="1" ht="15" customHeight="1" x14ac:dyDescent="0.3">
      <c r="A17" s="105">
        <v>1992100000</v>
      </c>
      <c r="B17" s="422" t="s">
        <v>97</v>
      </c>
      <c r="C17" s="309"/>
      <c r="D17" s="613"/>
      <c r="E17" s="597"/>
      <c r="F17" s="597"/>
      <c r="G17" s="597"/>
      <c r="H17" s="597"/>
      <c r="I17" s="597"/>
      <c r="J17" s="597"/>
      <c r="K17" s="598">
        <f>SUM(D17:J17)</f>
        <v>0</v>
      </c>
      <c r="L17" s="614"/>
      <c r="M17" s="599"/>
      <c r="N17" s="614"/>
      <c r="O17" s="600">
        <f t="shared" ref="O17:O32" si="0">+K17-M17</f>
        <v>0</v>
      </c>
      <c r="P17" s="262"/>
    </row>
    <row r="18" spans="1:16" s="260" customFormat="1" ht="15" customHeight="1" x14ac:dyDescent="0.3">
      <c r="A18" s="105">
        <v>1992200000</v>
      </c>
      <c r="B18" s="601" t="s">
        <v>273</v>
      </c>
      <c r="C18" s="309"/>
      <c r="D18" s="613"/>
      <c r="E18" s="597"/>
      <c r="F18" s="597"/>
      <c r="G18" s="597"/>
      <c r="H18" s="597"/>
      <c r="I18" s="602"/>
      <c r="J18" s="602"/>
      <c r="K18" s="598">
        <f t="shared" ref="K18:K32" si="1">SUM(D18:J18)</f>
        <v>0</v>
      </c>
      <c r="L18" s="614"/>
      <c r="M18" s="599"/>
      <c r="N18" s="614"/>
      <c r="O18" s="600">
        <f t="shared" si="0"/>
        <v>0</v>
      </c>
      <c r="P18" s="262"/>
    </row>
    <row r="19" spans="1:16" s="260" customFormat="1" ht="15" customHeight="1" x14ac:dyDescent="0.3">
      <c r="A19" s="105">
        <v>1992300000</v>
      </c>
      <c r="B19" s="601" t="s">
        <v>98</v>
      </c>
      <c r="C19" s="601"/>
      <c r="D19" s="613"/>
      <c r="E19" s="597"/>
      <c r="F19" s="597"/>
      <c r="G19" s="597"/>
      <c r="H19" s="597"/>
      <c r="I19" s="597"/>
      <c r="J19" s="597"/>
      <c r="K19" s="598">
        <f t="shared" si="1"/>
        <v>0</v>
      </c>
      <c r="L19" s="603"/>
      <c r="M19" s="599"/>
      <c r="N19" s="603"/>
      <c r="O19" s="600">
        <f t="shared" si="0"/>
        <v>0</v>
      </c>
      <c r="P19" s="262"/>
    </row>
    <row r="20" spans="1:16" s="260" customFormat="1" ht="15" customHeight="1" x14ac:dyDescent="0.3">
      <c r="A20" s="112">
        <v>1992500000</v>
      </c>
      <c r="B20" s="604" t="s">
        <v>99</v>
      </c>
      <c r="C20" s="605"/>
      <c r="D20" s="613"/>
      <c r="E20" s="597"/>
      <c r="F20" s="597"/>
      <c r="G20" s="597"/>
      <c r="H20" s="597"/>
      <c r="I20" s="597"/>
      <c r="J20" s="606"/>
      <c r="K20" s="598">
        <f t="shared" si="1"/>
        <v>0</v>
      </c>
      <c r="L20" s="603"/>
      <c r="M20" s="599"/>
      <c r="N20" s="603"/>
      <c r="O20" s="600">
        <f t="shared" si="0"/>
        <v>0</v>
      </c>
      <c r="P20" s="262"/>
    </row>
    <row r="21" spans="1:16" s="260" customFormat="1" ht="15" customHeight="1" x14ac:dyDescent="0.3">
      <c r="A21" s="112">
        <v>1992700000</v>
      </c>
      <c r="B21" s="607" t="s">
        <v>8</v>
      </c>
      <c r="C21" s="605"/>
      <c r="D21" s="613"/>
      <c r="E21" s="606"/>
      <c r="F21" s="606"/>
      <c r="G21" s="606"/>
      <c r="H21" s="606"/>
      <c r="I21" s="606"/>
      <c r="J21" s="606"/>
      <c r="K21" s="598">
        <f t="shared" si="1"/>
        <v>0</v>
      </c>
      <c r="L21" s="603"/>
      <c r="M21" s="599"/>
      <c r="N21" s="603"/>
      <c r="O21" s="600">
        <f t="shared" si="0"/>
        <v>0</v>
      </c>
      <c r="P21" s="262"/>
    </row>
    <row r="22" spans="1:16" s="260" customFormat="1" ht="15" customHeight="1" x14ac:dyDescent="0.3">
      <c r="A22" s="112">
        <v>1992700001</v>
      </c>
      <c r="B22" s="607" t="s">
        <v>271</v>
      </c>
      <c r="C22" s="605"/>
      <c r="D22" s="613"/>
      <c r="E22" s="606"/>
      <c r="F22" s="606"/>
      <c r="G22" s="606"/>
      <c r="H22" s="606"/>
      <c r="I22" s="606"/>
      <c r="J22" s="606"/>
      <c r="K22" s="598">
        <f t="shared" si="1"/>
        <v>0</v>
      </c>
      <c r="L22" s="603"/>
      <c r="M22" s="599"/>
      <c r="N22" s="603"/>
      <c r="O22" s="600">
        <f t="shared" si="0"/>
        <v>0</v>
      </c>
      <c r="P22" s="262"/>
    </row>
    <row r="23" spans="1:16" s="260" customFormat="1" ht="15" customHeight="1" x14ac:dyDescent="0.25">
      <c r="A23" s="105">
        <v>1992800000</v>
      </c>
      <c r="B23" s="604" t="s">
        <v>87</v>
      </c>
      <c r="C23" s="605"/>
      <c r="D23" s="597"/>
      <c r="E23" s="597"/>
      <c r="F23" s="597"/>
      <c r="G23" s="597"/>
      <c r="H23" s="597"/>
      <c r="I23" s="597"/>
      <c r="J23" s="597"/>
      <c r="K23" s="598">
        <f t="shared" si="1"/>
        <v>0</v>
      </c>
      <c r="L23" s="603"/>
      <c r="M23" s="599"/>
      <c r="N23" s="603"/>
      <c r="O23" s="600">
        <f t="shared" si="0"/>
        <v>0</v>
      </c>
    </row>
    <row r="24" spans="1:16" s="260" customFormat="1" ht="15" customHeight="1" x14ac:dyDescent="0.25">
      <c r="A24" s="105">
        <v>1992900000</v>
      </c>
      <c r="B24" s="604" t="s">
        <v>145</v>
      </c>
      <c r="C24" s="605"/>
      <c r="D24" s="613"/>
      <c r="E24" s="597"/>
      <c r="F24" s="597"/>
      <c r="G24" s="597"/>
      <c r="H24" s="597"/>
      <c r="I24" s="597"/>
      <c r="J24" s="597"/>
      <c r="K24" s="598">
        <f t="shared" si="1"/>
        <v>0</v>
      </c>
      <c r="L24" s="603"/>
      <c r="M24" s="599"/>
      <c r="N24" s="603"/>
      <c r="O24" s="600">
        <f t="shared" si="0"/>
        <v>0</v>
      </c>
    </row>
    <row r="25" spans="1:16" s="260" customFormat="1" ht="15" customHeight="1" x14ac:dyDescent="0.25">
      <c r="A25" s="105">
        <v>1992910000</v>
      </c>
      <c r="B25" s="604" t="s">
        <v>84</v>
      </c>
      <c r="C25" s="605"/>
      <c r="D25" s="613"/>
      <c r="E25" s="597"/>
      <c r="F25" s="597"/>
      <c r="G25" s="597"/>
      <c r="H25" s="597"/>
      <c r="I25" s="597"/>
      <c r="J25" s="597"/>
      <c r="K25" s="598">
        <f t="shared" si="1"/>
        <v>0</v>
      </c>
      <c r="L25" s="603"/>
      <c r="M25" s="599"/>
      <c r="N25" s="603"/>
      <c r="O25" s="600">
        <f t="shared" si="0"/>
        <v>0</v>
      </c>
    </row>
    <row r="26" spans="1:16" s="260" customFormat="1" ht="15" customHeight="1" x14ac:dyDescent="0.3">
      <c r="A26" s="105">
        <v>1992930000</v>
      </c>
      <c r="B26" s="604" t="s">
        <v>146</v>
      </c>
      <c r="C26" s="605"/>
      <c r="D26" s="606"/>
      <c r="E26" s="597"/>
      <c r="F26" s="597"/>
      <c r="G26" s="597"/>
      <c r="H26" s="597"/>
      <c r="I26" s="597"/>
      <c r="J26" s="597"/>
      <c r="K26" s="598">
        <f t="shared" si="1"/>
        <v>0</v>
      </c>
      <c r="L26" s="603"/>
      <c r="M26" s="599"/>
      <c r="N26" s="603"/>
      <c r="O26" s="600">
        <f t="shared" si="0"/>
        <v>0</v>
      </c>
      <c r="P26" s="262"/>
    </row>
    <row r="27" spans="1:16" s="260" customFormat="1" ht="15" customHeight="1" x14ac:dyDescent="0.25">
      <c r="A27" s="105">
        <v>1992941000</v>
      </c>
      <c r="B27" s="604" t="s">
        <v>618</v>
      </c>
      <c r="C27" s="605"/>
      <c r="D27" s="613"/>
      <c r="E27" s="597"/>
      <c r="F27" s="597"/>
      <c r="G27" s="597"/>
      <c r="H27" s="597"/>
      <c r="I27" s="597"/>
      <c r="J27" s="597"/>
      <c r="K27" s="598">
        <f t="shared" si="1"/>
        <v>0</v>
      </c>
      <c r="L27" s="603"/>
      <c r="M27" s="599"/>
      <c r="N27" s="603"/>
      <c r="O27" s="600">
        <f t="shared" si="0"/>
        <v>0</v>
      </c>
    </row>
    <row r="28" spans="1:16" s="260" customFormat="1" ht="15" customHeight="1" x14ac:dyDescent="0.25">
      <c r="A28" s="105">
        <v>1992942000</v>
      </c>
      <c r="B28" s="604" t="s">
        <v>619</v>
      </c>
      <c r="C28" s="605"/>
      <c r="D28" s="613"/>
      <c r="E28" s="597"/>
      <c r="F28" s="597"/>
      <c r="G28" s="597"/>
      <c r="H28" s="597"/>
      <c r="I28" s="597"/>
      <c r="J28" s="597"/>
      <c r="K28" s="598">
        <f t="shared" si="1"/>
        <v>0</v>
      </c>
      <c r="L28" s="603"/>
      <c r="M28" s="599"/>
      <c r="N28" s="603"/>
      <c r="O28" s="600">
        <f t="shared" si="0"/>
        <v>0</v>
      </c>
    </row>
    <row r="29" spans="1:16" s="260" customFormat="1" ht="15" customHeight="1" x14ac:dyDescent="0.25">
      <c r="A29" s="105">
        <v>1992943000</v>
      </c>
      <c r="B29" s="604" t="s">
        <v>620</v>
      </c>
      <c r="C29" s="605"/>
      <c r="D29" s="613"/>
      <c r="E29" s="597"/>
      <c r="F29" s="597"/>
      <c r="G29" s="597"/>
      <c r="H29" s="597"/>
      <c r="I29" s="597"/>
      <c r="J29" s="597"/>
      <c r="K29" s="598">
        <f t="shared" si="1"/>
        <v>0</v>
      </c>
      <c r="L29" s="603"/>
      <c r="M29" s="599"/>
      <c r="N29" s="603"/>
      <c r="O29" s="600">
        <f t="shared" si="0"/>
        <v>0</v>
      </c>
    </row>
    <row r="30" spans="1:16" s="260" customFormat="1" ht="15" customHeight="1" x14ac:dyDescent="0.25">
      <c r="A30" s="105">
        <v>1992944000</v>
      </c>
      <c r="B30" s="604" t="s">
        <v>621</v>
      </c>
      <c r="C30" s="605"/>
      <c r="D30" s="613"/>
      <c r="E30" s="597"/>
      <c r="F30" s="597"/>
      <c r="G30" s="597"/>
      <c r="H30" s="597"/>
      <c r="I30" s="597"/>
      <c r="J30" s="597"/>
      <c r="K30" s="598">
        <f t="shared" si="1"/>
        <v>0</v>
      </c>
      <c r="L30" s="603"/>
      <c r="M30" s="599"/>
      <c r="N30" s="603"/>
      <c r="O30" s="600">
        <f t="shared" si="0"/>
        <v>0</v>
      </c>
    </row>
    <row r="31" spans="1:16" s="260" customFormat="1" ht="15" customHeight="1" x14ac:dyDescent="0.25">
      <c r="A31" s="105">
        <v>1992945000</v>
      </c>
      <c r="B31" s="604" t="s">
        <v>622</v>
      </c>
      <c r="C31" s="605"/>
      <c r="D31" s="613"/>
      <c r="E31" s="597"/>
      <c r="F31" s="597"/>
      <c r="G31" s="597"/>
      <c r="H31" s="597"/>
      <c r="I31" s="597"/>
      <c r="J31" s="597"/>
      <c r="K31" s="598">
        <f t="shared" si="1"/>
        <v>0</v>
      </c>
      <c r="L31" s="603"/>
      <c r="M31" s="599"/>
      <c r="N31" s="603"/>
      <c r="O31" s="600">
        <f t="shared" si="0"/>
        <v>0</v>
      </c>
    </row>
    <row r="32" spans="1:16" s="260" customFormat="1" ht="15" customHeight="1" x14ac:dyDescent="0.25">
      <c r="A32" s="105">
        <v>1992946000</v>
      </c>
      <c r="B32" s="604" t="s">
        <v>623</v>
      </c>
      <c r="C32" s="605"/>
      <c r="D32" s="613"/>
      <c r="E32" s="597"/>
      <c r="F32" s="597"/>
      <c r="G32" s="597"/>
      <c r="H32" s="597"/>
      <c r="I32" s="597"/>
      <c r="J32" s="597"/>
      <c r="K32" s="598">
        <f t="shared" si="1"/>
        <v>0</v>
      </c>
      <c r="L32" s="603"/>
      <c r="M32" s="599"/>
      <c r="N32" s="603"/>
      <c r="O32" s="600">
        <f t="shared" si="0"/>
        <v>0</v>
      </c>
    </row>
    <row r="33" spans="1:23" s="260" customFormat="1" ht="15" customHeight="1" x14ac:dyDescent="0.25">
      <c r="A33" s="105">
        <v>1992947000</v>
      </c>
      <c r="B33" s="604" t="s">
        <v>645</v>
      </c>
      <c r="C33" s="605"/>
      <c r="D33" s="613"/>
      <c r="E33" s="597"/>
      <c r="F33" s="597"/>
      <c r="G33" s="597"/>
      <c r="H33" s="597"/>
      <c r="I33" s="597"/>
      <c r="J33" s="597"/>
      <c r="K33" s="598">
        <f t="shared" ref="K33" si="2">SUM(D33:J33)</f>
        <v>0</v>
      </c>
      <c r="L33" s="603"/>
      <c r="M33" s="599"/>
      <c r="N33" s="603"/>
      <c r="O33" s="600">
        <f t="shared" ref="O33" si="3">+K33-M33</f>
        <v>0</v>
      </c>
    </row>
    <row r="34" spans="1:23" s="270" customFormat="1" ht="15" customHeight="1" x14ac:dyDescent="0.3">
      <c r="A34" s="475"/>
      <c r="B34" s="475"/>
      <c r="C34" s="475"/>
      <c r="D34" s="475"/>
      <c r="E34" s="475"/>
      <c r="F34" s="475"/>
      <c r="G34" s="475"/>
      <c r="H34" s="475"/>
      <c r="I34" s="475"/>
      <c r="J34" s="475"/>
      <c r="K34" s="475"/>
      <c r="L34" s="475"/>
      <c r="M34" s="475"/>
      <c r="N34" s="475"/>
      <c r="O34" s="475"/>
    </row>
    <row r="35" spans="1:23" s="270" customFormat="1" ht="15" customHeight="1" x14ac:dyDescent="0.3">
      <c r="A35" s="475"/>
      <c r="B35" s="488" t="s">
        <v>477</v>
      </c>
      <c r="C35" s="475"/>
      <c r="D35" s="612">
        <f t="shared" ref="D35:K35" si="4">SUM(D17:D34)</f>
        <v>0</v>
      </c>
      <c r="E35" s="612">
        <f t="shared" si="4"/>
        <v>0</v>
      </c>
      <c r="F35" s="612">
        <f t="shared" si="4"/>
        <v>0</v>
      </c>
      <c r="G35" s="612">
        <f t="shared" si="4"/>
        <v>0</v>
      </c>
      <c r="H35" s="612">
        <f t="shared" si="4"/>
        <v>0</v>
      </c>
      <c r="I35" s="612">
        <f t="shared" si="4"/>
        <v>0</v>
      </c>
      <c r="J35" s="612">
        <f t="shared" si="4"/>
        <v>0</v>
      </c>
      <c r="K35" s="612">
        <f t="shared" si="4"/>
        <v>0</v>
      </c>
      <c r="L35" s="611"/>
      <c r="M35" s="612">
        <f>SUM(M17:M34)</f>
        <v>0</v>
      </c>
      <c r="N35" s="611"/>
      <c r="O35" s="612">
        <f>SUM(O17:O34)</f>
        <v>0</v>
      </c>
    </row>
    <row r="36" spans="1:23" s="260" customFormat="1" ht="12.75" customHeight="1" x14ac:dyDescent="0.25">
      <c r="A36" s="143"/>
      <c r="B36" s="143"/>
      <c r="C36" s="143"/>
      <c r="D36" s="143"/>
      <c r="E36" s="143"/>
      <c r="F36" s="143"/>
      <c r="G36" s="143"/>
      <c r="H36" s="143"/>
      <c r="I36" s="143"/>
      <c r="J36" s="143"/>
      <c r="K36" s="143"/>
      <c r="L36" s="143"/>
      <c r="M36" s="143"/>
      <c r="N36" s="143"/>
      <c r="O36" s="143"/>
    </row>
    <row r="37" spans="1:23" s="260" customFormat="1" ht="12.75" customHeight="1" x14ac:dyDescent="0.25">
      <c r="A37" s="112">
        <v>1992600000</v>
      </c>
      <c r="B37" s="601" t="s">
        <v>7</v>
      </c>
      <c r="C37" s="605"/>
      <c r="D37" s="615"/>
      <c r="E37" s="615"/>
      <c r="F37" s="615"/>
      <c r="G37" s="615"/>
      <c r="H37" s="615"/>
      <c r="I37" s="615"/>
      <c r="J37" s="615"/>
      <c r="K37" s="616">
        <f t="shared" ref="K37" si="5">SUM(D37:J37)</f>
        <v>0</v>
      </c>
      <c r="L37" s="617"/>
      <c r="M37" s="615"/>
      <c r="N37" s="617"/>
      <c r="O37" s="618">
        <f t="shared" ref="O37" si="6">+K37-M37</f>
        <v>0</v>
      </c>
    </row>
    <row r="38" spans="1:23" s="260" customFormat="1" ht="12.75" customHeight="1" x14ac:dyDescent="0.25">
      <c r="A38" s="143"/>
      <c r="B38" s="143"/>
      <c r="C38" s="143"/>
      <c r="D38" s="143"/>
      <c r="E38" s="143"/>
      <c r="F38" s="143"/>
      <c r="G38" s="143"/>
      <c r="H38" s="143"/>
      <c r="I38" s="143"/>
      <c r="J38" s="143"/>
      <c r="K38" s="143"/>
      <c r="L38" s="143"/>
      <c r="M38" s="143"/>
      <c r="N38" s="143"/>
      <c r="O38" s="143"/>
    </row>
    <row r="39" spans="1:23" s="270" customFormat="1" ht="15" customHeight="1" x14ac:dyDescent="0.4">
      <c r="A39" s="475"/>
      <c r="B39" s="488" t="s">
        <v>474</v>
      </c>
      <c r="C39" s="475"/>
      <c r="D39" s="619">
        <f>D35+D37</f>
        <v>0</v>
      </c>
      <c r="E39" s="619">
        <f t="shared" ref="E39:O39" si="7">E35+E37</f>
        <v>0</v>
      </c>
      <c r="F39" s="619">
        <f t="shared" si="7"/>
        <v>0</v>
      </c>
      <c r="G39" s="619">
        <f t="shared" si="7"/>
        <v>0</v>
      </c>
      <c r="H39" s="619">
        <f>SUM(H17:H38)</f>
        <v>0</v>
      </c>
      <c r="I39" s="619">
        <f t="shared" si="7"/>
        <v>0</v>
      </c>
      <c r="J39" s="619">
        <f t="shared" si="7"/>
        <v>0</v>
      </c>
      <c r="K39" s="619">
        <f t="shared" si="7"/>
        <v>0</v>
      </c>
      <c r="L39" s="619"/>
      <c r="M39" s="619">
        <f t="shared" si="7"/>
        <v>0</v>
      </c>
      <c r="N39" s="619"/>
      <c r="O39" s="619">
        <f t="shared" si="7"/>
        <v>0</v>
      </c>
    </row>
    <row r="40" spans="1:23" s="260" customFormat="1" ht="12.75" customHeight="1" x14ac:dyDescent="0.3">
      <c r="B40" s="270"/>
      <c r="C40" s="270"/>
      <c r="D40" s="270"/>
      <c r="E40" s="270"/>
      <c r="F40" s="270"/>
      <c r="G40" s="270"/>
      <c r="I40" s="270"/>
      <c r="J40" s="270"/>
      <c r="K40" s="270"/>
      <c r="L40" s="270"/>
    </row>
    <row r="41" spans="1:23" customFormat="1" ht="12.75" customHeight="1" x14ac:dyDescent="0.25">
      <c r="A41" s="1299"/>
      <c r="B41" s="1299"/>
      <c r="C41" s="1299"/>
      <c r="D41" s="375"/>
      <c r="E41" s="1298"/>
      <c r="F41" s="1298"/>
      <c r="G41" s="10"/>
      <c r="H41" s="1299"/>
      <c r="I41" s="1299"/>
      <c r="J41" s="10"/>
      <c r="K41" s="383"/>
      <c r="L41" s="22"/>
      <c r="M41" s="375"/>
      <c r="N41" s="25"/>
      <c r="O41" s="25"/>
      <c r="P41" s="25"/>
      <c r="W41" s="301"/>
    </row>
    <row r="42" spans="1:23" customFormat="1" ht="12.75" customHeight="1" x14ac:dyDescent="0.25">
      <c r="A42" s="96" t="s">
        <v>89</v>
      </c>
      <c r="B42" s="382"/>
      <c r="C42" s="375"/>
      <c r="D42" s="375"/>
      <c r="E42" s="96" t="s">
        <v>121</v>
      </c>
      <c r="F42" s="382"/>
      <c r="G42" s="10"/>
      <c r="H42" s="96" t="s">
        <v>86</v>
      </c>
      <c r="I42" s="382"/>
      <c r="J42" s="10"/>
      <c r="K42" s="96" t="s">
        <v>90</v>
      </c>
      <c r="L42" s="22"/>
      <c r="M42" s="23"/>
      <c r="N42" s="25"/>
      <c r="O42" s="25"/>
      <c r="P42" s="25"/>
    </row>
    <row r="43" spans="1:23" s="278" customFormat="1" ht="12.75" customHeight="1" x14ac:dyDescent="0.25">
      <c r="A43" s="97"/>
      <c r="B43" s="98"/>
      <c r="C43" s="98"/>
      <c r="D43" s="97"/>
      <c r="E43" s="97"/>
      <c r="F43" s="97"/>
      <c r="G43" s="97"/>
      <c r="H43" s="893">
        <f>H39+H41</f>
        <v>0</v>
      </c>
      <c r="K43" s="97"/>
      <c r="L43" s="97"/>
      <c r="M43" s="99"/>
      <c r="N43" s="99"/>
    </row>
    <row r="44" spans="1:23" s="278" customFormat="1" ht="12.75" customHeight="1" thickBot="1" x14ac:dyDescent="0.3">
      <c r="A44" s="97"/>
      <c r="B44" s="98"/>
      <c r="C44" s="98"/>
      <c r="D44" s="97"/>
      <c r="E44" s="97"/>
      <c r="F44" s="97"/>
      <c r="G44" s="97"/>
      <c r="H44" s="97"/>
      <c r="K44" s="97"/>
      <c r="L44" s="97"/>
      <c r="M44" s="99"/>
      <c r="N44" s="99"/>
    </row>
    <row r="45" spans="1:23" s="260" customFormat="1" ht="18.600000000000001" thickTop="1" thickBot="1" x14ac:dyDescent="0.35">
      <c r="A45" s="272" t="s">
        <v>44</v>
      </c>
      <c r="B45" s="273" t="s">
        <v>279</v>
      </c>
      <c r="C45" s="7"/>
      <c r="D45" s="262"/>
      <c r="E45" s="1325" t="s">
        <v>200</v>
      </c>
      <c r="F45" s="1326"/>
      <c r="G45" s="649"/>
      <c r="H45" s="1325" t="s">
        <v>201</v>
      </c>
      <c r="I45" s="1326"/>
      <c r="J45" s="302"/>
      <c r="K45" s="6"/>
      <c r="L45" s="6"/>
    </row>
    <row r="46" spans="1:23" s="260" customFormat="1" ht="36" customHeight="1" thickTop="1" thickBot="1" x14ac:dyDescent="0.35">
      <c r="D46" s="262"/>
      <c r="E46" s="636" t="s">
        <v>290</v>
      </c>
      <c r="F46" s="637"/>
      <c r="G46" s="649"/>
      <c r="H46" s="638" t="s">
        <v>788</v>
      </c>
      <c r="I46" s="639"/>
      <c r="J46" s="303"/>
    </row>
    <row r="47" spans="1:23" s="260" customFormat="1" ht="18" thickTop="1" x14ac:dyDescent="0.3">
      <c r="D47" s="262"/>
      <c r="E47" s="636" t="s">
        <v>202</v>
      </c>
      <c r="F47" s="637"/>
      <c r="G47" s="649"/>
      <c r="H47" s="640"/>
      <c r="I47" s="650" t="s">
        <v>197</v>
      </c>
      <c r="J47" s="304"/>
    </row>
    <row r="48" spans="1:23" s="260" customFormat="1" ht="18" thickBot="1" x14ac:dyDescent="0.35">
      <c r="D48" s="262"/>
      <c r="E48" s="651" t="s">
        <v>203</v>
      </c>
      <c r="F48" s="641">
        <f>+F47+F46</f>
        <v>0</v>
      </c>
      <c r="G48" s="652"/>
      <c r="H48" s="642"/>
      <c r="I48" s="643"/>
      <c r="J48" s="305"/>
    </row>
    <row r="49" spans="1:12" s="260" customFormat="1" ht="31.8" thickTop="1" x14ac:dyDescent="0.25">
      <c r="E49" s="646"/>
      <c r="F49" s="643"/>
      <c r="G49" s="653"/>
      <c r="H49" s="644" t="s">
        <v>475</v>
      </c>
      <c r="I49" s="645">
        <f>-'171.0000 Form-Capital Assets'!F39</f>
        <v>0</v>
      </c>
      <c r="J49" s="306"/>
    </row>
    <row r="50" spans="1:12" s="260" customFormat="1" ht="31.2" x14ac:dyDescent="0.25">
      <c r="E50" s="646" t="s">
        <v>277</v>
      </c>
      <c r="F50" s="645">
        <f>-E35</f>
        <v>0</v>
      </c>
      <c r="G50" s="653"/>
      <c r="H50" s="644" t="s">
        <v>476</v>
      </c>
      <c r="I50" s="645">
        <f>+F35*-1</f>
        <v>0</v>
      </c>
      <c r="J50" s="306"/>
    </row>
    <row r="51" spans="1:12" s="260" customFormat="1" ht="22.2" thickBot="1" x14ac:dyDescent="0.35">
      <c r="E51" s="654" t="s">
        <v>280</v>
      </c>
      <c r="F51" s="647">
        <f>+F50</f>
        <v>0</v>
      </c>
      <c r="G51" s="653"/>
      <c r="H51" s="646" t="s">
        <v>291</v>
      </c>
      <c r="I51" s="645"/>
      <c r="J51" s="306"/>
      <c r="K51" s="269"/>
      <c r="L51" s="269"/>
    </row>
    <row r="52" spans="1:12" s="260" customFormat="1" ht="18.600000000000001" thickTop="1" thickBot="1" x14ac:dyDescent="0.35">
      <c r="E52" s="655" t="s">
        <v>204</v>
      </c>
      <c r="F52" s="648"/>
      <c r="G52" s="653"/>
      <c r="H52" s="656" t="s">
        <v>278</v>
      </c>
      <c r="I52" s="647">
        <f>I49+I50+I51</f>
        <v>0</v>
      </c>
      <c r="J52" s="307"/>
      <c r="K52" s="269"/>
      <c r="L52" s="269"/>
    </row>
    <row r="53" spans="1:12" s="260" customFormat="1" ht="15" thickTop="1" thickBot="1" x14ac:dyDescent="0.3">
      <c r="A53"/>
      <c r="E53" s="657"/>
      <c r="F53" s="657"/>
      <c r="G53" s="653"/>
      <c r="H53" s="658"/>
      <c r="I53" s="659"/>
      <c r="J53" s="308"/>
    </row>
    <row r="54" spans="1:12" ht="13.8" thickTop="1" x14ac:dyDescent="0.25"/>
  </sheetData>
  <customSheetViews>
    <customSheetView guid="{D1C4B63A-44A1-41FF-8287-11B2B82635E7}" showGridLines="0" fitToPage="1">
      <pageMargins left="1" right="0.5" top="0.5" bottom="0.5" header="0.3" footer="0.3"/>
      <pageSetup paperSize="5" scale="72" fitToHeight="0" orientation="landscape" useFirstPageNumber="1" r:id="rId1"/>
      <headerFooter>
        <oddFooter>&amp;L&amp;A&amp;C&amp;P/&amp;N</oddFooter>
      </headerFooter>
    </customSheetView>
    <customSheetView guid="{F633B7F0-050E-4545-9244-A7D77C091E2B}" showPageBreaks="1" showGridLines="0" fitToPage="1" printArea="1">
      <pageMargins left="1" right="0.5" top="0.5" bottom="0.5" header="0.3" footer="0.3"/>
      <pageSetup paperSize="5" scale="72" fitToHeight="0" orientation="landscape" useFirstPageNumber="1" r:id="rId2"/>
      <headerFooter>
        <oddFooter>&amp;L&amp;A&amp;C&amp;P/&amp;N</oddFooter>
      </headerFooter>
    </customSheetView>
  </customSheetViews>
  <mergeCells count="11">
    <mergeCell ref="L15:L16"/>
    <mergeCell ref="N15:N16"/>
    <mergeCell ref="C6:F6"/>
    <mergeCell ref="E45:F45"/>
    <mergeCell ref="H45:I45"/>
    <mergeCell ref="E13:H13"/>
    <mergeCell ref="A41:C41"/>
    <mergeCell ref="E41:F41"/>
    <mergeCell ref="H41:I41"/>
    <mergeCell ref="B15:C15"/>
    <mergeCell ref="E14:H14"/>
  </mergeCells>
  <phoneticPr fontId="9" type="noConversion"/>
  <pageMargins left="1" right="0.5" top="0.5" bottom="0.5" header="0.3" footer="0.3"/>
  <pageSetup paperSize="5" scale="72" fitToHeight="0" orientation="landscape" useFirstPageNumber="1" r:id="rId3"/>
  <headerFooter scaleWithDoc="0">
    <oddFooter>&amp;L&amp;A</oddFooter>
  </headerFooter>
  <ignoredErrors>
    <ignoredError sqref="A11 C6:F6 D7:F7 F48:F49 I49:I52 F50:F51" unlockedFormula="1"/>
  </ignoredErrors>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EFD8C-8C8D-4680-AD8A-913625001EB8}">
  <sheetPr>
    <tabColor theme="9" tint="-0.249977111117893"/>
    <pageSetUpPr fitToPage="1"/>
  </sheetPr>
  <dimension ref="A1:L144"/>
  <sheetViews>
    <sheetView showGridLines="0" zoomScaleNormal="100" workbookViewId="0">
      <selection activeCell="A2" sqref="A2"/>
    </sheetView>
  </sheetViews>
  <sheetFormatPr defaultColWidth="9.109375" defaultRowHeight="13.2" x14ac:dyDescent="0.25"/>
  <cols>
    <col min="1" max="1" width="9.109375" style="759"/>
    <col min="2" max="2" width="4" style="758" customWidth="1"/>
    <col min="3" max="7" width="9.109375" style="758"/>
    <col min="8" max="8" width="11.88671875" style="758" customWidth="1"/>
    <col min="9" max="9" width="12.44140625" style="758" customWidth="1"/>
    <col min="10" max="10" width="13.109375" style="758" customWidth="1"/>
    <col min="11" max="11" width="15.5546875" style="758" customWidth="1"/>
    <col min="12" max="16384" width="9.109375" style="757"/>
  </cols>
  <sheetData>
    <row r="1" spans="1:11" s="798" customFormat="1" ht="15" customHeight="1" x14ac:dyDescent="0.3">
      <c r="A1" s="801" t="s">
        <v>1</v>
      </c>
    </row>
    <row r="2" spans="1:11" s="798" customFormat="1" ht="15" customHeight="1" x14ac:dyDescent="0.25">
      <c r="A2" s="796"/>
    </row>
    <row r="3" spans="1:11" s="798" customFormat="1" ht="15" customHeight="1" x14ac:dyDescent="0.25">
      <c r="A3" s="796" t="s">
        <v>18</v>
      </c>
      <c r="B3" s="799"/>
      <c r="C3" s="799"/>
      <c r="D3" s="799"/>
      <c r="E3" s="799"/>
    </row>
    <row r="4" spans="1:11" s="798" customFormat="1" ht="15" customHeight="1" x14ac:dyDescent="0.25">
      <c r="A4" s="795" t="s">
        <v>19</v>
      </c>
      <c r="B4" s="800"/>
      <c r="C4" s="800"/>
      <c r="D4" s="800"/>
      <c r="E4" s="800"/>
      <c r="F4" s="793"/>
      <c r="G4" s="793"/>
      <c r="H4" s="793"/>
      <c r="I4" s="793"/>
      <c r="J4" s="793"/>
      <c r="K4" s="793"/>
    </row>
    <row r="5" spans="1:11" s="798" customFormat="1" ht="15" customHeight="1" x14ac:dyDescent="0.25">
      <c r="A5" s="796"/>
    </row>
    <row r="6" spans="1:11" s="798" customFormat="1" ht="15" customHeight="1" x14ac:dyDescent="0.25">
      <c r="A6" s="796" t="s">
        <v>70</v>
      </c>
      <c r="B6" s="799"/>
      <c r="C6" s="799"/>
      <c r="E6" s="1293" t="str">
        <f>+'Title Page'!$D$19</f>
        <v xml:space="preserve"> </v>
      </c>
      <c r="F6" s="1293"/>
      <c r="G6" s="1293"/>
      <c r="H6" s="1293"/>
      <c r="I6" s="1293"/>
    </row>
    <row r="7" spans="1:11" s="798" customFormat="1" ht="15" customHeight="1" x14ac:dyDescent="0.25">
      <c r="A7" s="796" t="s">
        <v>69</v>
      </c>
      <c r="E7" s="567" t="str">
        <f>+'Title Page'!$D$20</f>
        <v xml:space="preserve"> </v>
      </c>
      <c r="F7" s="562"/>
      <c r="G7" s="562"/>
      <c r="H7" s="562"/>
      <c r="I7" s="562"/>
    </row>
    <row r="8" spans="1:11" s="798" customFormat="1" ht="15" customHeight="1" x14ac:dyDescent="0.25">
      <c r="A8" s="796"/>
      <c r="B8" s="799"/>
      <c r="C8" s="799"/>
      <c r="D8" s="799"/>
    </row>
    <row r="9" spans="1:11" s="729" customFormat="1" ht="15" customHeight="1" x14ac:dyDescent="0.25">
      <c r="A9" s="797" t="s">
        <v>390</v>
      </c>
      <c r="B9" s="796"/>
      <c r="C9" s="796"/>
      <c r="D9" s="796"/>
      <c r="E9" s="796"/>
    </row>
    <row r="10" spans="1:11" s="729" customFormat="1" ht="15" customHeight="1" x14ac:dyDescent="0.25">
      <c r="A10" s="796" t="s">
        <v>596</v>
      </c>
      <c r="B10" s="796"/>
      <c r="C10" s="796"/>
      <c r="D10" s="796"/>
    </row>
    <row r="11" spans="1:11" s="729" customFormat="1" ht="15" customHeight="1" x14ac:dyDescent="0.25">
      <c r="A11" s="121" t="str">
        <f>+'Table of Contents - Part 3'!$A$11</f>
        <v>FISCAL YEAR ENDED:  JUNE 30, 2025</v>
      </c>
      <c r="B11" s="795"/>
      <c r="C11" s="795"/>
      <c r="D11" s="795"/>
      <c r="E11" s="794"/>
      <c r="F11" s="794"/>
      <c r="G11" s="794"/>
      <c r="H11" s="794"/>
      <c r="I11" s="793"/>
      <c r="J11" s="792"/>
      <c r="K11" s="791" t="str">
        <f>'Table of Contents - Part 3'!$E$16</f>
        <v>DUE DATE:  8/29/2025</v>
      </c>
    </row>
    <row r="12" spans="1:11" ht="12.75" customHeight="1" x14ac:dyDescent="0.25">
      <c r="A12" s="762"/>
      <c r="B12" s="762"/>
      <c r="C12" s="762"/>
      <c r="D12" s="762"/>
      <c r="E12" s="762"/>
      <c r="F12" s="757"/>
      <c r="G12" s="757"/>
    </row>
    <row r="13" spans="1:11" ht="12.75" customHeight="1" x14ac:dyDescent="0.25">
      <c r="A13" s="1359" t="s">
        <v>595</v>
      </c>
      <c r="B13" s="1359"/>
      <c r="C13" s="1359"/>
      <c r="D13" s="1359"/>
      <c r="E13" s="1359"/>
      <c r="F13" s="1359"/>
      <c r="G13" s="1359"/>
      <c r="H13" s="1359"/>
      <c r="I13" s="1359"/>
      <c r="J13" s="1359"/>
      <c r="K13" s="1359"/>
    </row>
    <row r="14" spans="1:11" ht="12.75" customHeight="1" x14ac:dyDescent="0.25">
      <c r="A14" s="790"/>
      <c r="B14" s="790"/>
      <c r="C14" s="790"/>
      <c r="D14" s="790"/>
      <c r="E14" s="790"/>
      <c r="F14" s="790"/>
      <c r="G14" s="790"/>
      <c r="H14" s="790"/>
      <c r="I14" s="790"/>
      <c r="J14" s="790"/>
      <c r="K14" s="789"/>
    </row>
    <row r="15" spans="1:11" ht="12.75" customHeight="1" x14ac:dyDescent="0.25">
      <c r="A15" s="1358" t="s">
        <v>594</v>
      </c>
      <c r="B15" s="1358"/>
      <c r="C15" s="1358"/>
      <c r="D15" s="1358"/>
      <c r="E15" s="1358"/>
      <c r="F15" s="1358"/>
      <c r="G15" s="1358"/>
      <c r="H15" s="1358"/>
      <c r="I15" s="1358"/>
      <c r="J15" s="1358"/>
      <c r="K15" s="1358"/>
    </row>
    <row r="16" spans="1:11" ht="12.75" customHeight="1" x14ac:dyDescent="0.25">
      <c r="A16" s="1358"/>
      <c r="B16" s="1358"/>
      <c r="C16" s="1358"/>
      <c r="D16" s="1358"/>
      <c r="E16" s="1358"/>
      <c r="F16" s="1358"/>
      <c r="G16" s="1358"/>
      <c r="H16" s="1358"/>
      <c r="I16" s="1358"/>
      <c r="J16" s="1358"/>
      <c r="K16" s="1358"/>
    </row>
    <row r="17" spans="1:12" ht="12.75" customHeight="1" x14ac:dyDescent="0.25">
      <c r="A17" s="1358"/>
      <c r="B17" s="1358"/>
      <c r="C17" s="1358"/>
      <c r="D17" s="1358"/>
      <c r="E17" s="1358"/>
      <c r="F17" s="1358"/>
      <c r="G17" s="1358"/>
      <c r="H17" s="1358"/>
      <c r="I17" s="1358"/>
      <c r="J17" s="1358"/>
      <c r="K17" s="1358"/>
    </row>
    <row r="18" spans="1:12" ht="12.75" customHeight="1" x14ac:dyDescent="0.25">
      <c r="A18" s="1358"/>
      <c r="B18" s="1358"/>
      <c r="C18" s="1358"/>
      <c r="D18" s="1358"/>
      <c r="E18" s="1358"/>
      <c r="F18" s="1358"/>
      <c r="G18" s="1358"/>
      <c r="H18" s="1358"/>
      <c r="I18" s="1358"/>
      <c r="J18" s="1358"/>
      <c r="K18" s="1358"/>
    </row>
    <row r="19" spans="1:12" ht="12.75" customHeight="1" x14ac:dyDescent="0.25">
      <c r="A19" s="1358"/>
      <c r="B19" s="1358"/>
      <c r="C19" s="1358"/>
      <c r="D19" s="1358"/>
      <c r="E19" s="1358"/>
      <c r="F19" s="1358"/>
      <c r="G19" s="1358"/>
      <c r="H19" s="1358"/>
      <c r="I19" s="1358"/>
      <c r="J19" s="1358"/>
      <c r="K19" s="1358"/>
    </row>
    <row r="20" spans="1:12" ht="12.75" customHeight="1" x14ac:dyDescent="0.25">
      <c r="A20" s="1358"/>
      <c r="B20" s="1358"/>
      <c r="C20" s="1358"/>
      <c r="D20" s="1358"/>
      <c r="E20" s="1358"/>
      <c r="F20" s="1358"/>
      <c r="G20" s="1358"/>
      <c r="H20" s="1358"/>
      <c r="I20" s="1358"/>
      <c r="J20" s="1358"/>
      <c r="K20" s="1358"/>
    </row>
    <row r="21" spans="1:12" ht="41.25" customHeight="1" x14ac:dyDescent="0.25">
      <c r="A21" s="788"/>
      <c r="B21" s="788"/>
      <c r="C21" s="788"/>
      <c r="D21" s="788"/>
      <c r="E21" s="788"/>
      <c r="F21" s="788"/>
      <c r="G21" s="788"/>
      <c r="H21" s="788"/>
      <c r="I21" s="788"/>
      <c r="J21" s="788"/>
      <c r="K21" s="1006" t="s">
        <v>798</v>
      </c>
    </row>
    <row r="22" spans="1:12" ht="12.75" customHeight="1" x14ac:dyDescent="0.25">
      <c r="A22" s="786" t="s">
        <v>593</v>
      </c>
    </row>
    <row r="23" spans="1:12" ht="12.75" customHeight="1" x14ac:dyDescent="0.25">
      <c r="A23" s="773" t="s">
        <v>592</v>
      </c>
      <c r="B23" s="1333" t="s">
        <v>591</v>
      </c>
      <c r="C23" s="1333"/>
      <c r="D23" s="1333"/>
      <c r="E23" s="1333"/>
      <c r="F23" s="1333"/>
      <c r="G23" s="1333"/>
      <c r="H23" s="1333"/>
      <c r="I23" s="1333"/>
      <c r="J23" s="1333"/>
      <c r="K23" s="1008"/>
      <c r="L23" s="729"/>
    </row>
    <row r="24" spans="1:12" ht="12.75" customHeight="1" x14ac:dyDescent="0.25">
      <c r="A24" s="774"/>
    </row>
    <row r="25" spans="1:12" ht="12.75" customHeight="1" x14ac:dyDescent="0.25">
      <c r="A25" s="773" t="s">
        <v>590</v>
      </c>
      <c r="B25" s="1357" t="s">
        <v>589</v>
      </c>
      <c r="C25" s="1357"/>
      <c r="D25" s="1357"/>
      <c r="E25" s="1357"/>
      <c r="F25" s="1357"/>
      <c r="G25" s="1357"/>
      <c r="H25" s="1357"/>
      <c r="I25" s="1357"/>
      <c r="J25" s="1357"/>
      <c r="K25" s="1008"/>
    </row>
    <row r="26" spans="1:12" ht="12.75" customHeight="1" x14ac:dyDescent="0.25">
      <c r="A26" s="773"/>
      <c r="B26" s="772"/>
      <c r="C26" s="772"/>
      <c r="D26" s="772"/>
      <c r="E26" s="772"/>
      <c r="F26" s="772"/>
      <c r="G26" s="772"/>
      <c r="H26" s="772"/>
      <c r="I26" s="772"/>
      <c r="J26" s="772"/>
      <c r="K26" s="772"/>
    </row>
    <row r="27" spans="1:12" ht="12.75" customHeight="1" x14ac:dyDescent="0.25">
      <c r="A27" s="774" t="s">
        <v>588</v>
      </c>
      <c r="B27" s="1334" t="s">
        <v>587</v>
      </c>
      <c r="C27" s="1334"/>
      <c r="D27" s="1334"/>
      <c r="E27" s="1334"/>
      <c r="F27" s="1334"/>
      <c r="G27" s="1334"/>
      <c r="H27" s="1334"/>
      <c r="I27" s="1334"/>
      <c r="J27" s="1334"/>
      <c r="K27" s="1008"/>
    </row>
    <row r="28" spans="1:12" ht="12.75" customHeight="1" x14ac:dyDescent="0.25">
      <c r="A28" s="774"/>
      <c r="B28" s="1334"/>
      <c r="C28" s="1334"/>
      <c r="D28" s="1334"/>
      <c r="E28" s="1334"/>
      <c r="F28" s="1334"/>
      <c r="G28" s="1334"/>
      <c r="H28" s="1334"/>
      <c r="I28" s="1334"/>
      <c r="J28" s="1334"/>
      <c r="K28" s="757"/>
    </row>
    <row r="29" spans="1:12" ht="12.75" customHeight="1" x14ac:dyDescent="0.25">
      <c r="A29" s="774"/>
      <c r="B29" s="1334"/>
      <c r="C29" s="1334"/>
      <c r="D29" s="1334"/>
      <c r="E29" s="1334"/>
      <c r="F29" s="1334"/>
      <c r="G29" s="1334"/>
      <c r="H29" s="1334"/>
      <c r="I29" s="1334"/>
      <c r="J29" s="1334"/>
      <c r="K29" s="729"/>
      <c r="L29" s="729"/>
    </row>
    <row r="30" spans="1:12" ht="12.75" customHeight="1" x14ac:dyDescent="0.25">
      <c r="A30" s="774"/>
    </row>
    <row r="31" spans="1:12" ht="12.75" customHeight="1" x14ac:dyDescent="0.25">
      <c r="A31" s="773" t="s">
        <v>586</v>
      </c>
      <c r="B31" s="1333" t="s">
        <v>585</v>
      </c>
      <c r="C31" s="1333"/>
      <c r="D31" s="1333"/>
      <c r="E31" s="1333"/>
      <c r="F31" s="1333"/>
      <c r="G31" s="1333"/>
      <c r="H31" s="1333"/>
      <c r="I31" s="1333"/>
      <c r="J31" s="1333"/>
      <c r="K31" s="1008"/>
    </row>
    <row r="32" spans="1:12" ht="12.75" customHeight="1" x14ac:dyDescent="0.25">
      <c r="A32" s="773"/>
      <c r="B32" s="1333"/>
      <c r="C32" s="1333"/>
      <c r="D32" s="1333"/>
      <c r="E32" s="1333"/>
      <c r="F32" s="1333"/>
      <c r="G32" s="1333"/>
      <c r="H32" s="1333"/>
      <c r="I32" s="1333"/>
      <c r="J32" s="1333"/>
      <c r="K32" s="729"/>
      <c r="L32" s="729"/>
    </row>
    <row r="33" spans="1:12" ht="12.75" customHeight="1" x14ac:dyDescent="0.25">
      <c r="A33" s="774"/>
      <c r="K33" s="771"/>
    </row>
    <row r="34" spans="1:12" ht="12.75" customHeight="1" x14ac:dyDescent="0.25">
      <c r="A34" s="773" t="s">
        <v>584</v>
      </c>
      <c r="B34" s="1333" t="s">
        <v>583</v>
      </c>
      <c r="C34" s="1333"/>
      <c r="D34" s="1333"/>
      <c r="E34" s="1333"/>
      <c r="F34" s="1333"/>
      <c r="G34" s="1333"/>
      <c r="H34" s="1333"/>
      <c r="I34" s="1333"/>
      <c r="J34" s="1333"/>
      <c r="K34" s="1008"/>
      <c r="L34" s="729"/>
    </row>
    <row r="35" spans="1:12" ht="12.75" customHeight="1" x14ac:dyDescent="0.25">
      <c r="A35" s="774"/>
    </row>
    <row r="36" spans="1:12" ht="12.75" customHeight="1" x14ac:dyDescent="0.25">
      <c r="B36" s="1341" t="s">
        <v>582</v>
      </c>
      <c r="C36" s="1342"/>
      <c r="D36" s="1342"/>
      <c r="E36" s="1342"/>
      <c r="F36" s="1342"/>
      <c r="G36" s="1342"/>
      <c r="H36" s="1342"/>
      <c r="I36" s="1343"/>
      <c r="J36" s="787"/>
    </row>
    <row r="37" spans="1:12" ht="12.75" customHeight="1" x14ac:dyDescent="0.25">
      <c r="B37" s="1344"/>
      <c r="C37" s="1345"/>
      <c r="D37" s="1345"/>
      <c r="E37" s="1345"/>
      <c r="F37" s="1345"/>
      <c r="G37" s="1345"/>
      <c r="H37" s="1345"/>
      <c r="I37" s="1346"/>
      <c r="J37" s="787"/>
    </row>
    <row r="38" spans="1:12" ht="12.75" customHeight="1" x14ac:dyDescent="0.25">
      <c r="B38" s="767"/>
      <c r="C38" s="767"/>
      <c r="D38" s="767"/>
      <c r="E38" s="767"/>
      <c r="F38" s="767"/>
      <c r="G38" s="767"/>
      <c r="H38" s="767"/>
      <c r="I38" s="767"/>
      <c r="J38" s="787"/>
    </row>
    <row r="39" spans="1:12" ht="12.75" customHeight="1" x14ac:dyDescent="0.25">
      <c r="B39" s="1341" t="s">
        <v>581</v>
      </c>
      <c r="C39" s="1342"/>
      <c r="D39" s="1342"/>
      <c r="E39" s="1342"/>
      <c r="F39" s="1342"/>
      <c r="G39" s="1342"/>
      <c r="H39" s="1342"/>
      <c r="I39" s="1343"/>
      <c r="J39" s="787"/>
    </row>
    <row r="40" spans="1:12" ht="12.75" customHeight="1" x14ac:dyDescent="0.25">
      <c r="B40" s="1344"/>
      <c r="C40" s="1345"/>
      <c r="D40" s="1345"/>
      <c r="E40" s="1345"/>
      <c r="F40" s="1345"/>
      <c r="G40" s="1345"/>
      <c r="H40" s="1345"/>
      <c r="I40" s="1346"/>
      <c r="J40" s="787"/>
    </row>
    <row r="41" spans="1:12" ht="12.75" customHeight="1" x14ac:dyDescent="0.25"/>
    <row r="42" spans="1:12" ht="12.75" customHeight="1" x14ac:dyDescent="0.25">
      <c r="A42" s="786" t="s">
        <v>580</v>
      </c>
    </row>
    <row r="43" spans="1:12" ht="12.75" customHeight="1" x14ac:dyDescent="0.25">
      <c r="A43" s="774" t="s">
        <v>579</v>
      </c>
      <c r="B43" s="1332" t="s">
        <v>578</v>
      </c>
      <c r="C43" s="1332"/>
      <c r="D43" s="1332"/>
      <c r="E43" s="1332"/>
      <c r="F43" s="1332"/>
      <c r="G43" s="1332"/>
      <c r="H43" s="1332"/>
      <c r="I43" s="1332"/>
      <c r="J43" s="1332"/>
    </row>
    <row r="44" spans="1:12" ht="12.75" customHeight="1" x14ac:dyDescent="0.25">
      <c r="A44" s="774"/>
      <c r="B44" s="1349"/>
      <c r="C44" s="1350"/>
      <c r="D44" s="1350"/>
      <c r="E44" s="1350"/>
      <c r="F44" s="1350"/>
      <c r="G44" s="1350"/>
      <c r="H44" s="1350"/>
      <c r="I44" s="1350"/>
      <c r="J44" s="1351"/>
    </row>
    <row r="45" spans="1:12" ht="12.75" customHeight="1" x14ac:dyDescent="0.25">
      <c r="A45" s="774"/>
      <c r="B45" s="1352"/>
      <c r="C45" s="1333"/>
      <c r="D45" s="1333"/>
      <c r="E45" s="1333"/>
      <c r="F45" s="1333"/>
      <c r="G45" s="1333"/>
      <c r="H45" s="1333"/>
      <c r="I45" s="1333"/>
      <c r="J45" s="1353"/>
    </row>
    <row r="46" spans="1:12" ht="12.75" customHeight="1" x14ac:dyDescent="0.25">
      <c r="A46" s="774"/>
      <c r="B46" s="1352"/>
      <c r="C46" s="1333"/>
      <c r="D46" s="1333"/>
      <c r="E46" s="1333"/>
      <c r="F46" s="1333"/>
      <c r="G46" s="1333"/>
      <c r="H46" s="1333"/>
      <c r="I46" s="1333"/>
      <c r="J46" s="1353"/>
    </row>
    <row r="47" spans="1:12" ht="12.75" customHeight="1" x14ac:dyDescent="0.25">
      <c r="A47" s="774"/>
      <c r="B47" s="1354"/>
      <c r="C47" s="1355"/>
      <c r="D47" s="1355"/>
      <c r="E47" s="1355"/>
      <c r="F47" s="1355"/>
      <c r="G47" s="1355"/>
      <c r="H47" s="1355"/>
      <c r="I47" s="1355"/>
      <c r="J47" s="1356"/>
    </row>
    <row r="48" spans="1:12" ht="12.75" customHeight="1" x14ac:dyDescent="0.25">
      <c r="A48" s="774"/>
      <c r="B48" s="785"/>
      <c r="C48" s="785"/>
      <c r="D48" s="785"/>
      <c r="E48" s="785"/>
      <c r="F48" s="785"/>
      <c r="G48" s="785"/>
      <c r="H48" s="785"/>
      <c r="I48" s="785"/>
      <c r="J48" s="785"/>
      <c r="K48" s="785"/>
    </row>
    <row r="49" spans="1:12" ht="12.75" customHeight="1" x14ac:dyDescent="0.25">
      <c r="A49" s="773" t="s">
        <v>577</v>
      </c>
      <c r="B49" s="1333" t="s">
        <v>576</v>
      </c>
      <c r="C49" s="1333"/>
      <c r="D49" s="1333"/>
      <c r="E49" s="1333"/>
      <c r="F49" s="1333"/>
      <c r="G49" s="1333"/>
      <c r="H49" s="1333"/>
      <c r="I49" s="1333"/>
      <c r="J49" s="1333"/>
      <c r="K49" s="1008"/>
    </row>
    <row r="50" spans="1:12" ht="12.75" customHeight="1" x14ac:dyDescent="0.25">
      <c r="A50" s="773"/>
      <c r="B50" s="1333"/>
      <c r="C50" s="1333"/>
      <c r="D50" s="1333"/>
      <c r="E50" s="1333"/>
      <c r="F50" s="1333"/>
      <c r="G50" s="1333"/>
      <c r="H50" s="1333"/>
      <c r="I50" s="1333"/>
      <c r="J50" s="1333"/>
    </row>
    <row r="51" spans="1:12" ht="12.75" customHeight="1" x14ac:dyDescent="0.25">
      <c r="A51" s="773"/>
      <c r="B51" s="1333"/>
      <c r="C51" s="1333"/>
      <c r="D51" s="1333"/>
      <c r="E51" s="1333"/>
      <c r="F51" s="1333"/>
      <c r="G51" s="1333"/>
      <c r="H51" s="1333"/>
      <c r="I51" s="1333"/>
      <c r="J51" s="1333"/>
      <c r="K51" s="729"/>
      <c r="L51" s="729"/>
    </row>
    <row r="52" spans="1:12" ht="12.75" customHeight="1" x14ac:dyDescent="0.25">
      <c r="A52" s="774"/>
      <c r="B52" s="771"/>
      <c r="C52" s="771"/>
      <c r="D52" s="771"/>
      <c r="E52" s="771"/>
      <c r="F52" s="771"/>
      <c r="G52" s="771"/>
      <c r="H52" s="771"/>
      <c r="I52" s="771"/>
      <c r="J52" s="771"/>
    </row>
    <row r="53" spans="1:12" ht="12.75" customHeight="1" x14ac:dyDescent="0.25">
      <c r="B53" s="1347" t="s">
        <v>575</v>
      </c>
      <c r="C53" s="1347"/>
      <c r="D53" s="1347"/>
      <c r="E53" s="1347"/>
      <c r="F53" s="1347"/>
      <c r="G53" s="1347"/>
      <c r="H53" s="1347"/>
      <c r="I53" s="1347"/>
      <c r="J53" s="1347"/>
    </row>
    <row r="54" spans="1:12" ht="12.75" customHeight="1" x14ac:dyDescent="0.25">
      <c r="A54" s="774"/>
      <c r="B54" s="771"/>
      <c r="C54" s="771"/>
      <c r="D54" s="771"/>
      <c r="E54" s="771"/>
      <c r="F54" s="771"/>
      <c r="G54" s="771"/>
      <c r="H54" s="771"/>
      <c r="I54" s="771"/>
      <c r="J54" s="771"/>
    </row>
    <row r="55" spans="1:12" ht="12.75" customHeight="1" x14ac:dyDescent="0.25">
      <c r="B55" s="1348" t="s">
        <v>574</v>
      </c>
      <c r="C55" s="1348"/>
      <c r="D55" s="1348"/>
      <c r="E55" s="1348"/>
      <c r="F55" s="1348"/>
      <c r="G55" s="1348"/>
      <c r="H55" s="1348"/>
      <c r="I55" s="1348"/>
      <c r="J55" s="1348"/>
    </row>
    <row r="56" spans="1:12" ht="12.75" customHeight="1" x14ac:dyDescent="0.25">
      <c r="B56" s="1348"/>
      <c r="C56" s="1348"/>
      <c r="D56" s="1348"/>
      <c r="E56" s="1348"/>
      <c r="F56" s="1348"/>
      <c r="G56" s="1348"/>
      <c r="H56" s="1348"/>
      <c r="I56" s="1348"/>
      <c r="J56" s="1348"/>
    </row>
    <row r="57" spans="1:12" ht="12.75" customHeight="1" x14ac:dyDescent="0.25">
      <c r="B57" s="777"/>
      <c r="C57" s="777"/>
      <c r="D57" s="777"/>
      <c r="E57" s="777"/>
      <c r="F57" s="777"/>
      <c r="G57" s="777"/>
      <c r="H57" s="777"/>
      <c r="I57" s="777"/>
      <c r="J57" s="777"/>
    </row>
    <row r="58" spans="1:12" ht="12.75" customHeight="1" x14ac:dyDescent="0.25">
      <c r="A58" s="762" t="s">
        <v>573</v>
      </c>
      <c r="B58" s="757"/>
      <c r="C58" s="757"/>
      <c r="D58" s="757"/>
      <c r="E58" s="757"/>
      <c r="F58" s="757"/>
      <c r="G58" s="757"/>
      <c r="H58" s="757"/>
      <c r="I58" s="757"/>
      <c r="J58" s="757"/>
      <c r="K58" s="757"/>
    </row>
    <row r="59" spans="1:12" ht="12.75" customHeight="1" x14ac:dyDescent="0.25">
      <c r="A59" s="762"/>
      <c r="B59" s="757"/>
      <c r="C59" s="757"/>
      <c r="D59" s="757"/>
      <c r="E59" s="757"/>
      <c r="F59" s="757"/>
      <c r="G59" s="757"/>
      <c r="H59" s="757"/>
      <c r="I59" s="757"/>
      <c r="J59" s="757"/>
      <c r="K59" s="757"/>
    </row>
    <row r="60" spans="1:12" ht="12.75" customHeight="1" x14ac:dyDescent="0.25">
      <c r="A60" s="757"/>
      <c r="B60" s="780" t="s">
        <v>22</v>
      </c>
      <c r="C60" s="1339" t="s">
        <v>572</v>
      </c>
      <c r="D60" s="1339"/>
      <c r="E60" s="1339"/>
      <c r="F60" s="1339"/>
      <c r="G60" s="1339"/>
      <c r="H60" s="1339"/>
      <c r="I60" s="1339"/>
      <c r="J60" s="1339"/>
      <c r="K60" s="776"/>
    </row>
    <row r="61" spans="1:12" ht="12.75" customHeight="1" x14ac:dyDescent="0.25">
      <c r="A61" s="757"/>
      <c r="B61" s="780"/>
      <c r="C61" s="776"/>
      <c r="D61" s="776"/>
      <c r="E61" s="776"/>
      <c r="F61" s="776"/>
      <c r="G61" s="776"/>
      <c r="H61" s="776"/>
      <c r="I61" s="776"/>
      <c r="J61" s="776"/>
      <c r="K61" s="776"/>
    </row>
    <row r="62" spans="1:12" ht="12.75" customHeight="1" x14ac:dyDescent="0.25">
      <c r="A62" s="757"/>
      <c r="B62" s="780" t="s">
        <v>23</v>
      </c>
      <c r="C62" s="1339" t="s">
        <v>571</v>
      </c>
      <c r="D62" s="1339"/>
      <c r="E62" s="1339"/>
      <c r="F62" s="1339"/>
      <c r="G62" s="1339"/>
      <c r="H62" s="1339"/>
      <c r="I62" s="1339"/>
      <c r="J62" s="1339"/>
      <c r="K62" s="757"/>
    </row>
    <row r="63" spans="1:12" ht="12.75" customHeight="1" x14ac:dyDescent="0.25">
      <c r="A63" s="757"/>
      <c r="B63" s="780"/>
      <c r="C63" s="757"/>
      <c r="D63" s="757"/>
      <c r="E63" s="757"/>
      <c r="F63" s="757"/>
      <c r="G63" s="757"/>
      <c r="H63" s="757"/>
      <c r="I63" s="757"/>
      <c r="J63" s="757"/>
      <c r="K63" s="757"/>
    </row>
    <row r="64" spans="1:12" ht="12.75" customHeight="1" x14ac:dyDescent="0.25">
      <c r="A64" s="757"/>
      <c r="B64" s="780" t="s">
        <v>24</v>
      </c>
      <c r="C64" s="1337" t="s">
        <v>570</v>
      </c>
      <c r="D64" s="1337"/>
      <c r="E64" s="1337"/>
      <c r="F64" s="1337"/>
      <c r="G64" s="1337"/>
      <c r="H64" s="1337"/>
      <c r="I64" s="1337"/>
      <c r="J64" s="1337"/>
      <c r="K64" s="776"/>
    </row>
    <row r="65" spans="1:11" ht="12.75" customHeight="1" x14ac:dyDescent="0.25">
      <c r="A65" s="757"/>
      <c r="B65" s="778"/>
      <c r="C65" s="784"/>
      <c r="D65" s="784"/>
      <c r="E65" s="784"/>
      <c r="F65" s="784"/>
      <c r="G65" s="784"/>
      <c r="H65" s="784"/>
      <c r="I65" s="784"/>
      <c r="J65" s="784"/>
      <c r="K65" s="784"/>
    </row>
    <row r="66" spans="1:11" ht="12.75" customHeight="1" x14ac:dyDescent="0.25">
      <c r="A66" s="757"/>
      <c r="B66" s="761" t="s">
        <v>25</v>
      </c>
      <c r="C66" s="1338" t="s">
        <v>648</v>
      </c>
      <c r="D66" s="1338"/>
      <c r="E66" s="1338"/>
      <c r="F66" s="1338"/>
      <c r="G66" s="1338"/>
      <c r="H66" s="1338"/>
      <c r="I66" s="1338"/>
      <c r="J66" s="1338"/>
      <c r="K66" s="782"/>
    </row>
    <row r="67" spans="1:11" ht="12.75" customHeight="1" x14ac:dyDescent="0.25">
      <c r="A67" s="757"/>
      <c r="B67" s="761"/>
      <c r="C67" s="1338"/>
      <c r="D67" s="1338"/>
      <c r="E67" s="1338"/>
      <c r="F67" s="1338"/>
      <c r="G67" s="1338"/>
      <c r="H67" s="1338"/>
      <c r="I67" s="1338"/>
      <c r="J67" s="1338"/>
      <c r="K67" s="782"/>
    </row>
    <row r="68" spans="1:11" ht="12.75" customHeight="1" x14ac:dyDescent="0.25">
      <c r="A68" s="757"/>
      <c r="B68" s="761"/>
      <c r="C68" s="784"/>
      <c r="D68" s="784"/>
      <c r="E68" s="784"/>
      <c r="F68" s="784"/>
      <c r="G68" s="784"/>
      <c r="H68" s="784"/>
      <c r="I68" s="784"/>
      <c r="J68" s="784"/>
      <c r="K68" s="784"/>
    </row>
    <row r="69" spans="1:11" ht="12.75" customHeight="1" x14ac:dyDescent="0.25">
      <c r="A69" s="757"/>
      <c r="B69" s="761" t="s">
        <v>26</v>
      </c>
      <c r="C69" s="1338" t="s">
        <v>569</v>
      </c>
      <c r="D69" s="1338"/>
      <c r="E69" s="1338"/>
      <c r="F69" s="1338"/>
      <c r="G69" s="1338"/>
      <c r="H69" s="1338"/>
      <c r="I69" s="1338"/>
      <c r="J69" s="1338"/>
      <c r="K69" s="782"/>
    </row>
    <row r="70" spans="1:11" ht="12.75" customHeight="1" x14ac:dyDescent="0.25">
      <c r="A70" s="757"/>
      <c r="B70" s="761"/>
      <c r="C70" s="784"/>
      <c r="D70" s="784"/>
      <c r="E70" s="784"/>
      <c r="F70" s="784"/>
      <c r="G70" s="784"/>
      <c r="H70" s="784"/>
      <c r="I70" s="784"/>
      <c r="J70" s="784"/>
      <c r="K70" s="784"/>
    </row>
    <row r="71" spans="1:11" ht="12.75" customHeight="1" x14ac:dyDescent="0.25">
      <c r="A71" s="757"/>
      <c r="B71" s="761" t="s">
        <v>27</v>
      </c>
      <c r="C71" s="1338" t="s">
        <v>568</v>
      </c>
      <c r="D71" s="1338"/>
      <c r="E71" s="1338"/>
      <c r="F71" s="1338"/>
      <c r="G71" s="1338"/>
      <c r="H71" s="1338"/>
      <c r="I71" s="1338"/>
      <c r="J71" s="1338"/>
      <c r="K71" s="782"/>
    </row>
    <row r="72" spans="1:11" ht="12.75" customHeight="1" x14ac:dyDescent="0.25">
      <c r="A72" s="757"/>
      <c r="B72" s="761"/>
      <c r="C72" s="783"/>
      <c r="D72" s="783"/>
      <c r="E72" s="783"/>
      <c r="F72" s="783"/>
      <c r="G72" s="783"/>
      <c r="H72" s="783"/>
      <c r="I72" s="783"/>
      <c r="J72" s="783"/>
      <c r="K72" s="783"/>
    </row>
    <row r="73" spans="1:11" ht="12.75" customHeight="1" x14ac:dyDescent="0.25">
      <c r="A73" s="757"/>
      <c r="B73" s="781" t="s">
        <v>28</v>
      </c>
      <c r="C73" s="1339" t="s">
        <v>567</v>
      </c>
      <c r="D73" s="1339"/>
      <c r="E73" s="1339"/>
      <c r="F73" s="1339"/>
      <c r="G73" s="1339"/>
      <c r="H73" s="1339"/>
      <c r="I73" s="1339"/>
      <c r="J73" s="1339"/>
      <c r="K73" s="757"/>
    </row>
    <row r="74" spans="1:11" ht="12.75" customHeight="1" x14ac:dyDescent="0.25">
      <c r="A74" s="757"/>
      <c r="B74" s="781"/>
      <c r="C74" s="757"/>
      <c r="D74" s="757"/>
      <c r="E74" s="757"/>
      <c r="F74" s="757"/>
      <c r="G74" s="757"/>
      <c r="H74" s="757"/>
      <c r="I74" s="757"/>
      <c r="J74" s="757"/>
      <c r="K74" s="757"/>
    </row>
    <row r="75" spans="1:11" ht="12.75" customHeight="1" x14ac:dyDescent="0.25">
      <c r="A75" s="757"/>
      <c r="B75" s="761" t="s">
        <v>29</v>
      </c>
      <c r="C75" s="1338" t="s">
        <v>863</v>
      </c>
      <c r="D75" s="1338"/>
      <c r="E75" s="1338"/>
      <c r="F75" s="1338"/>
      <c r="G75" s="1338"/>
      <c r="H75" s="1338"/>
      <c r="I75" s="1338"/>
      <c r="J75" s="1338"/>
      <c r="K75" s="782"/>
    </row>
    <row r="76" spans="1:11" ht="12.75" customHeight="1" x14ac:dyDescent="0.25">
      <c r="A76" s="757"/>
      <c r="B76" s="761"/>
      <c r="C76" s="1338"/>
      <c r="D76" s="1338"/>
      <c r="E76" s="1338"/>
      <c r="F76" s="1338"/>
      <c r="G76" s="1338"/>
      <c r="H76" s="1338"/>
      <c r="I76" s="1338"/>
      <c r="J76" s="1338"/>
      <c r="K76" s="783"/>
    </row>
    <row r="77" spans="1:11" ht="12.75" customHeight="1" x14ac:dyDescent="0.25">
      <c r="A77" s="782"/>
      <c r="B77" s="781"/>
      <c r="C77" s="757"/>
      <c r="D77" s="757"/>
      <c r="E77" s="757"/>
      <c r="F77" s="757"/>
      <c r="G77" s="757"/>
      <c r="H77" s="757"/>
      <c r="I77" s="757"/>
      <c r="J77" s="757"/>
      <c r="K77" s="757"/>
    </row>
    <row r="78" spans="1:11" ht="12.75" customHeight="1" x14ac:dyDescent="0.25">
      <c r="B78" s="761" t="s">
        <v>30</v>
      </c>
      <c r="C78" s="1333" t="s">
        <v>566</v>
      </c>
      <c r="D78" s="1333"/>
      <c r="E78" s="1333"/>
      <c r="F78" s="1333"/>
      <c r="G78" s="1333"/>
      <c r="H78" s="1333"/>
      <c r="I78" s="1333"/>
      <c r="J78" s="1333"/>
      <c r="K78" s="772"/>
    </row>
    <row r="79" spans="1:11" ht="12.75" customHeight="1" x14ac:dyDescent="0.25">
      <c r="B79" s="761"/>
      <c r="C79" s="760"/>
      <c r="D79" s="760"/>
      <c r="E79" s="760"/>
      <c r="F79" s="760"/>
      <c r="G79" s="760"/>
      <c r="H79" s="760"/>
      <c r="I79" s="760"/>
      <c r="J79" s="760"/>
      <c r="K79" s="760"/>
    </row>
    <row r="80" spans="1:11" ht="12.75" customHeight="1" x14ac:dyDescent="0.25">
      <c r="B80" s="780" t="s">
        <v>31</v>
      </c>
      <c r="C80" s="1337" t="s">
        <v>565</v>
      </c>
      <c r="D80" s="1337"/>
      <c r="E80" s="1337"/>
      <c r="F80" s="1337"/>
      <c r="G80" s="1337"/>
      <c r="H80" s="1337"/>
      <c r="I80" s="1337"/>
      <c r="J80" s="1337"/>
      <c r="K80" s="776"/>
    </row>
    <row r="81" spans="1:12" ht="12.75" customHeight="1" x14ac:dyDescent="0.25">
      <c r="B81" s="778"/>
      <c r="C81" s="1337"/>
      <c r="D81" s="1337"/>
      <c r="E81" s="1337"/>
      <c r="F81" s="1337"/>
      <c r="G81" s="1337"/>
      <c r="H81" s="1337"/>
      <c r="I81" s="1337"/>
      <c r="J81" s="1337"/>
      <c r="K81" s="776"/>
    </row>
    <row r="82" spans="1:12" ht="12.75" customHeight="1" x14ac:dyDescent="0.25">
      <c r="B82" s="761"/>
      <c r="C82" s="760"/>
      <c r="D82" s="760"/>
      <c r="E82" s="760"/>
      <c r="F82" s="760"/>
      <c r="G82" s="760"/>
      <c r="H82" s="760"/>
      <c r="I82" s="760"/>
      <c r="J82" s="760"/>
      <c r="K82" s="760"/>
    </row>
    <row r="83" spans="1:12" ht="12.75" customHeight="1" x14ac:dyDescent="0.25">
      <c r="B83" s="779" t="s">
        <v>32</v>
      </c>
      <c r="C83" s="1337" t="s">
        <v>564</v>
      </c>
      <c r="D83" s="1337"/>
      <c r="E83" s="1337"/>
      <c r="F83" s="1337"/>
      <c r="G83" s="1337"/>
      <c r="H83" s="1337"/>
      <c r="I83" s="1337"/>
      <c r="J83" s="1337"/>
      <c r="K83" s="776"/>
    </row>
    <row r="84" spans="1:12" ht="12.75" customHeight="1" x14ac:dyDescent="0.25">
      <c r="B84" s="778"/>
      <c r="C84" s="1337"/>
      <c r="D84" s="1337"/>
      <c r="E84" s="1337"/>
      <c r="F84" s="1337"/>
      <c r="G84" s="1337"/>
      <c r="H84" s="1337"/>
      <c r="I84" s="1337"/>
      <c r="J84" s="1337"/>
      <c r="K84" s="776"/>
    </row>
    <row r="85" spans="1:12" ht="12.75" customHeight="1" x14ac:dyDescent="0.25">
      <c r="B85" s="777"/>
      <c r="C85" s="777"/>
      <c r="D85" s="777"/>
      <c r="E85" s="777"/>
      <c r="F85" s="777"/>
      <c r="G85" s="777"/>
      <c r="H85" s="777"/>
      <c r="I85" s="777"/>
      <c r="J85" s="777"/>
    </row>
    <row r="86" spans="1:12" ht="12.75" customHeight="1" x14ac:dyDescent="0.25">
      <c r="A86" s="762" t="s">
        <v>563</v>
      </c>
      <c r="B86" s="762"/>
      <c r="C86" s="762"/>
      <c r="D86" s="762"/>
      <c r="E86" s="757"/>
      <c r="F86" s="757"/>
      <c r="G86" s="757"/>
      <c r="H86" s="757"/>
      <c r="I86" s="757"/>
      <c r="J86" s="757"/>
      <c r="K86" s="757"/>
    </row>
    <row r="87" spans="1:12" ht="12.75" customHeight="1" x14ac:dyDescent="0.25">
      <c r="A87" s="762"/>
      <c r="B87" s="1338" t="s">
        <v>562</v>
      </c>
      <c r="C87" s="1338"/>
      <c r="D87" s="1338"/>
      <c r="E87" s="1338"/>
      <c r="F87" s="1338"/>
      <c r="G87" s="1338"/>
      <c r="H87" s="1338"/>
      <c r="I87" s="1338"/>
      <c r="J87" s="1338"/>
      <c r="K87" s="757"/>
    </row>
    <row r="88" spans="1:12" ht="12.75" customHeight="1" x14ac:dyDescent="0.25">
      <c r="A88" s="762"/>
      <c r="B88" s="1338"/>
      <c r="C88" s="1338"/>
      <c r="D88" s="1338"/>
      <c r="E88" s="1338"/>
      <c r="F88" s="1338"/>
      <c r="G88" s="1338"/>
      <c r="H88" s="1338"/>
      <c r="I88" s="1338"/>
      <c r="J88" s="1338"/>
      <c r="K88" s="757"/>
    </row>
    <row r="89" spans="1:12" ht="12.75" customHeight="1" x14ac:dyDescent="0.25">
      <c r="A89" s="762"/>
      <c r="B89" s="1338"/>
      <c r="C89" s="1338"/>
      <c r="D89" s="1338"/>
      <c r="E89" s="1338"/>
      <c r="F89" s="1338"/>
      <c r="G89" s="1338"/>
      <c r="H89" s="1338"/>
      <c r="I89" s="1338"/>
      <c r="J89" s="1338"/>
      <c r="K89" s="757"/>
    </row>
    <row r="90" spans="1:12" ht="12.75" customHeight="1" x14ac:dyDescent="0.25">
      <c r="A90" s="762"/>
      <c r="B90" s="776"/>
      <c r="C90" s="776"/>
      <c r="D90" s="776"/>
      <c r="E90" s="776"/>
      <c r="F90" s="776"/>
      <c r="G90" s="776"/>
      <c r="H90" s="776"/>
      <c r="I90" s="776"/>
      <c r="J90" s="776"/>
      <c r="K90" s="757"/>
    </row>
    <row r="91" spans="1:12" ht="12.75" customHeight="1" x14ac:dyDescent="0.25">
      <c r="A91" s="774" t="s">
        <v>561</v>
      </c>
      <c r="B91" s="1340" t="s">
        <v>560</v>
      </c>
      <c r="C91" s="1340"/>
      <c r="D91" s="1340"/>
      <c r="E91" s="1340"/>
      <c r="F91" s="1340"/>
      <c r="G91" s="1340"/>
      <c r="H91" s="1340"/>
      <c r="I91" s="1340"/>
      <c r="K91" s="1008"/>
      <c r="L91" s="729"/>
    </row>
    <row r="92" spans="1:12" ht="12.75" customHeight="1" x14ac:dyDescent="0.25">
      <c r="A92" s="774"/>
      <c r="K92" s="729"/>
    </row>
    <row r="93" spans="1:12" ht="12.75" customHeight="1" x14ac:dyDescent="0.25">
      <c r="A93" s="774"/>
      <c r="B93" s="1334" t="s">
        <v>559</v>
      </c>
      <c r="C93" s="1334"/>
      <c r="D93" s="1334"/>
      <c r="E93" s="1334"/>
      <c r="F93" s="1334"/>
      <c r="G93" s="1334"/>
      <c r="H93" s="1334"/>
      <c r="I93" s="1334"/>
      <c r="J93" s="771"/>
    </row>
    <row r="94" spans="1:12" ht="12.75" customHeight="1" x14ac:dyDescent="0.25">
      <c r="A94" s="774"/>
      <c r="B94" s="1334"/>
      <c r="C94" s="1334"/>
      <c r="D94" s="1334"/>
      <c r="E94" s="1334"/>
      <c r="F94" s="1334"/>
      <c r="G94" s="1334"/>
      <c r="H94" s="1334"/>
      <c r="I94" s="1334"/>
      <c r="J94" s="771"/>
    </row>
    <row r="95" spans="1:12" ht="12.75" customHeight="1" x14ac:dyDescent="0.25">
      <c r="A95" s="774"/>
      <c r="B95" s="775"/>
      <c r="C95" s="775"/>
      <c r="D95" s="775"/>
      <c r="E95" s="775"/>
      <c r="F95" s="775"/>
      <c r="G95" s="775"/>
      <c r="H95" s="775"/>
      <c r="I95" s="775"/>
      <c r="J95" s="775"/>
    </row>
    <row r="96" spans="1:12" ht="12.75" customHeight="1" x14ac:dyDescent="0.25">
      <c r="A96" s="773" t="s">
        <v>558</v>
      </c>
      <c r="B96" s="1333" t="s">
        <v>557</v>
      </c>
      <c r="C96" s="1333"/>
      <c r="D96" s="1333"/>
      <c r="E96" s="1333"/>
      <c r="F96" s="1333"/>
      <c r="G96" s="1333"/>
      <c r="H96" s="1333"/>
      <c r="I96" s="1333"/>
      <c r="J96" s="772"/>
      <c r="K96" s="1012"/>
    </row>
    <row r="97" spans="1:12" ht="12.75" customHeight="1" x14ac:dyDescent="0.25">
      <c r="A97" s="773"/>
      <c r="B97" s="1333"/>
      <c r="C97" s="1333"/>
      <c r="D97" s="1333"/>
      <c r="E97" s="1333"/>
      <c r="F97" s="1333"/>
      <c r="G97" s="1333"/>
      <c r="H97" s="1333"/>
      <c r="I97" s="1333"/>
      <c r="J97" s="772"/>
      <c r="K97" s="729"/>
      <c r="L97" s="729"/>
    </row>
    <row r="98" spans="1:12" ht="12.75" customHeight="1" x14ac:dyDescent="0.25">
      <c r="A98" s="774"/>
      <c r="B98" s="771"/>
      <c r="C98" s="771"/>
      <c r="D98" s="771"/>
      <c r="E98" s="771"/>
      <c r="F98" s="771"/>
      <c r="G98" s="771"/>
      <c r="H98" s="771"/>
      <c r="I98" s="771"/>
      <c r="J98" s="771"/>
      <c r="K98" s="729"/>
    </row>
    <row r="99" spans="1:12" ht="12.75" customHeight="1" x14ac:dyDescent="0.25">
      <c r="A99" s="774"/>
      <c r="B99" s="1334" t="s">
        <v>556</v>
      </c>
      <c r="C99" s="1334"/>
      <c r="D99" s="1334"/>
      <c r="E99" s="1334"/>
      <c r="F99" s="1334"/>
      <c r="G99" s="1334"/>
      <c r="H99" s="1334"/>
      <c r="I99" s="1334"/>
      <c r="J99" s="771"/>
    </row>
    <row r="100" spans="1:12" ht="12.75" customHeight="1" x14ac:dyDescent="0.25">
      <c r="A100" s="774"/>
      <c r="B100" s="1334"/>
      <c r="C100" s="1334"/>
      <c r="D100" s="1334"/>
      <c r="E100" s="1334"/>
      <c r="F100" s="1334"/>
      <c r="G100" s="1334"/>
      <c r="H100" s="1334"/>
      <c r="I100" s="1334"/>
      <c r="J100" s="771"/>
    </row>
    <row r="101" spans="1:12" ht="12.75" customHeight="1" x14ac:dyDescent="0.25">
      <c r="A101" s="774"/>
      <c r="B101" s="771"/>
      <c r="C101" s="771"/>
      <c r="D101" s="771"/>
      <c r="E101" s="771"/>
      <c r="F101" s="771"/>
      <c r="G101" s="771"/>
      <c r="H101" s="771"/>
      <c r="I101" s="771"/>
      <c r="J101" s="771"/>
    </row>
    <row r="102" spans="1:12" ht="12.75" customHeight="1" x14ac:dyDescent="0.25">
      <c r="A102" s="773" t="s">
        <v>555</v>
      </c>
      <c r="B102" s="1333" t="s">
        <v>554</v>
      </c>
      <c r="C102" s="1333"/>
      <c r="D102" s="1333"/>
      <c r="E102" s="1333"/>
      <c r="F102" s="1333"/>
      <c r="G102" s="1333"/>
      <c r="H102" s="1333"/>
      <c r="I102" s="1333"/>
      <c r="J102" s="772"/>
      <c r="K102" s="1012"/>
    </row>
    <row r="103" spans="1:12" ht="12.75" customHeight="1" x14ac:dyDescent="0.25">
      <c r="A103" s="773"/>
      <c r="B103" s="1333"/>
      <c r="C103" s="1333"/>
      <c r="D103" s="1333"/>
      <c r="E103" s="1333"/>
      <c r="F103" s="1333"/>
      <c r="G103" s="1333"/>
      <c r="H103" s="1333"/>
      <c r="I103" s="1333"/>
      <c r="J103" s="772"/>
      <c r="K103" s="729"/>
      <c r="L103" s="729"/>
    </row>
    <row r="104" spans="1:12" ht="12.75" customHeight="1" x14ac:dyDescent="0.25">
      <c r="A104" s="774"/>
      <c r="K104" s="729"/>
    </row>
    <row r="105" spans="1:12" ht="12.75" customHeight="1" x14ac:dyDescent="0.25">
      <c r="A105" s="774"/>
      <c r="B105" s="1334" t="s">
        <v>553</v>
      </c>
      <c r="C105" s="1334"/>
      <c r="D105" s="1334"/>
      <c r="E105" s="1334"/>
      <c r="F105" s="1334"/>
      <c r="G105" s="1334"/>
      <c r="H105" s="1334"/>
      <c r="I105" s="1334"/>
      <c r="J105" s="771"/>
    </row>
    <row r="106" spans="1:12" ht="12.75" customHeight="1" x14ac:dyDescent="0.25">
      <c r="A106" s="774"/>
      <c r="B106" s="1334"/>
      <c r="C106" s="1334"/>
      <c r="D106" s="1334"/>
      <c r="E106" s="1334"/>
      <c r="F106" s="1334"/>
      <c r="G106" s="1334"/>
      <c r="H106" s="1334"/>
      <c r="I106" s="1334"/>
      <c r="J106" s="771"/>
    </row>
    <row r="107" spans="1:12" ht="12.75" customHeight="1" x14ac:dyDescent="0.25">
      <c r="A107" s="774"/>
      <c r="B107" s="771"/>
      <c r="C107" s="771"/>
      <c r="D107" s="771"/>
      <c r="E107" s="771"/>
      <c r="F107" s="771"/>
      <c r="G107" s="771"/>
      <c r="H107" s="771"/>
      <c r="I107" s="771"/>
      <c r="J107" s="771"/>
    </row>
    <row r="108" spans="1:12" ht="12.75" customHeight="1" x14ac:dyDescent="0.25">
      <c r="A108" s="773" t="s">
        <v>552</v>
      </c>
      <c r="B108" s="1333" t="s">
        <v>551</v>
      </c>
      <c r="C108" s="1333"/>
      <c r="D108" s="1333"/>
      <c r="E108" s="1333"/>
      <c r="F108" s="1333"/>
      <c r="G108" s="1333"/>
      <c r="H108" s="1333"/>
      <c r="I108" s="1333"/>
      <c r="J108" s="772"/>
      <c r="K108" s="1012"/>
    </row>
    <row r="109" spans="1:12" ht="12.75" customHeight="1" x14ac:dyDescent="0.25">
      <c r="A109" s="773"/>
      <c r="B109" s="1333"/>
      <c r="C109" s="1333"/>
      <c r="D109" s="1333"/>
      <c r="E109" s="1333"/>
      <c r="F109" s="1333"/>
      <c r="G109" s="1333"/>
      <c r="H109" s="1333"/>
      <c r="I109" s="1333"/>
      <c r="J109" s="772"/>
      <c r="K109" s="729"/>
      <c r="L109" s="729"/>
    </row>
    <row r="110" spans="1:12" ht="12.75" customHeight="1" x14ac:dyDescent="0.25">
      <c r="B110" s="765"/>
      <c r="J110" s="771"/>
      <c r="K110" s="729"/>
    </row>
    <row r="111" spans="1:12" ht="12.75" customHeight="1" x14ac:dyDescent="0.25">
      <c r="B111" s="1334" t="s">
        <v>550</v>
      </c>
      <c r="C111" s="1334"/>
      <c r="D111" s="1334"/>
      <c r="E111" s="1334"/>
      <c r="F111" s="1334"/>
      <c r="G111" s="1334"/>
      <c r="H111" s="1334"/>
      <c r="I111" s="1334"/>
      <c r="J111" s="771"/>
      <c r="K111" s="763"/>
    </row>
    <row r="112" spans="1:12" ht="12.75" customHeight="1" x14ac:dyDescent="0.25">
      <c r="B112" s="1334"/>
      <c r="C112" s="1334"/>
      <c r="D112" s="1334"/>
      <c r="E112" s="1334"/>
      <c r="F112" s="1334"/>
      <c r="G112" s="1334"/>
      <c r="H112" s="1334"/>
      <c r="I112" s="1334"/>
    </row>
    <row r="113" spans="1:11" ht="12.75" customHeight="1" x14ac:dyDescent="0.25">
      <c r="B113" s="770"/>
      <c r="C113" s="770"/>
      <c r="D113" s="770"/>
      <c r="E113" s="770"/>
      <c r="F113" s="770"/>
      <c r="G113" s="770"/>
      <c r="H113" s="770"/>
      <c r="I113" s="770"/>
    </row>
    <row r="114" spans="1:11" ht="12.75" customHeight="1" x14ac:dyDescent="0.25">
      <c r="A114" s="769"/>
      <c r="B114" s="1336" t="s">
        <v>549</v>
      </c>
      <c r="C114" s="1336"/>
      <c r="D114" s="1336"/>
      <c r="E114" s="1336"/>
      <c r="F114" s="1336"/>
      <c r="G114" s="1336"/>
      <c r="H114" s="1336"/>
      <c r="I114" s="1336"/>
      <c r="J114" s="1336"/>
    </row>
    <row r="115" spans="1:11" ht="12.75" customHeight="1" x14ac:dyDescent="0.25">
      <c r="A115" s="769"/>
      <c r="B115" s="1336"/>
      <c r="C115" s="1336"/>
      <c r="D115" s="1336"/>
      <c r="E115" s="1336"/>
      <c r="F115" s="1336"/>
      <c r="G115" s="1336"/>
      <c r="H115" s="1336"/>
      <c r="I115" s="1336"/>
      <c r="J115" s="1336"/>
    </row>
    <row r="116" spans="1:11" ht="12.75" customHeight="1" x14ac:dyDescent="0.25">
      <c r="A116" s="768"/>
      <c r="B116" s="1336"/>
      <c r="C116" s="1336"/>
      <c r="D116" s="1336"/>
      <c r="E116" s="1336"/>
      <c r="F116" s="1336"/>
      <c r="G116" s="1336"/>
      <c r="H116" s="1336"/>
      <c r="I116" s="1336"/>
      <c r="J116" s="1336"/>
      <c r="K116" s="410"/>
    </row>
    <row r="117" spans="1:11" ht="12.75" customHeight="1" x14ac:dyDescent="0.25">
      <c r="A117" s="410"/>
      <c r="B117" s="410"/>
      <c r="C117" s="410"/>
      <c r="D117" s="410"/>
      <c r="E117" s="410"/>
      <c r="F117" s="410"/>
      <c r="G117" s="410"/>
      <c r="H117" s="410"/>
      <c r="I117" s="410"/>
      <c r="J117" s="410"/>
      <c r="K117" s="410"/>
    </row>
    <row r="118" spans="1:11" ht="12.75" customHeight="1" x14ac:dyDescent="0.25">
      <c r="A118" s="1335" t="s">
        <v>548</v>
      </c>
      <c r="B118" s="1335"/>
      <c r="C118" s="1335"/>
      <c r="D118" s="1335"/>
      <c r="E118" s="1335"/>
      <c r="F118" s="1335"/>
      <c r="G118" s="1335"/>
      <c r="H118" s="1335"/>
      <c r="I118" s="1335"/>
      <c r="J118" s="1335"/>
      <c r="K118" s="410"/>
    </row>
    <row r="119" spans="1:11" ht="12.75" customHeight="1" x14ac:dyDescent="0.25">
      <c r="A119" s="1335"/>
      <c r="B119" s="1335"/>
      <c r="C119" s="1335"/>
      <c r="D119" s="1335"/>
      <c r="E119" s="1335"/>
      <c r="F119" s="1335"/>
      <c r="G119" s="1335"/>
      <c r="H119" s="1335"/>
      <c r="I119" s="1335"/>
      <c r="J119" s="1335"/>
      <c r="K119" s="410"/>
    </row>
    <row r="120" spans="1:11" ht="12.75" customHeight="1" x14ac:dyDescent="0.25">
      <c r="A120" s="1335"/>
      <c r="B120" s="1335"/>
      <c r="C120" s="1335"/>
      <c r="D120" s="1335"/>
      <c r="E120" s="1335"/>
      <c r="F120" s="1335"/>
      <c r="G120" s="1335"/>
      <c r="H120" s="1335"/>
      <c r="I120" s="1335"/>
      <c r="J120" s="1335"/>
      <c r="K120" s="410"/>
    </row>
    <row r="121" spans="1:11" ht="12.75" customHeight="1" x14ac:dyDescent="0.25">
      <c r="A121" s="410"/>
      <c r="C121" s="410"/>
      <c r="D121" s="410"/>
      <c r="E121" s="410"/>
      <c r="F121" s="410"/>
      <c r="G121" s="410"/>
      <c r="H121" s="410"/>
      <c r="I121" s="410"/>
      <c r="J121" s="410"/>
      <c r="K121" s="410"/>
    </row>
    <row r="122" spans="1:11" ht="12.75" customHeight="1" x14ac:dyDescent="0.25">
      <c r="B122" s="767"/>
      <c r="C122" s="766"/>
      <c r="D122" s="766"/>
      <c r="E122" s="766"/>
      <c r="F122" s="766"/>
      <c r="G122" s="766"/>
      <c r="H122" s="766"/>
      <c r="I122" s="766"/>
      <c r="J122" s="766"/>
    </row>
    <row r="123" spans="1:11" ht="12.75" customHeight="1" x14ac:dyDescent="0.25">
      <c r="A123" s="1330"/>
      <c r="B123" s="1330"/>
      <c r="C123" s="1330"/>
      <c r="D123" s="765"/>
      <c r="E123" s="1331"/>
      <c r="F123" s="1331"/>
      <c r="G123" s="765"/>
      <c r="H123" s="1332"/>
      <c r="I123" s="1332"/>
      <c r="J123" s="765"/>
      <c r="K123" s="892"/>
    </row>
    <row r="124" spans="1:11" s="762" customFormat="1" ht="12.75" customHeight="1" x14ac:dyDescent="0.25">
      <c r="A124" s="764" t="s">
        <v>102</v>
      </c>
      <c r="B124" s="763"/>
      <c r="C124" s="763"/>
      <c r="D124" s="763"/>
      <c r="E124" s="763" t="s">
        <v>121</v>
      </c>
      <c r="F124" s="763"/>
      <c r="G124" s="763"/>
      <c r="H124" s="763" t="s">
        <v>86</v>
      </c>
      <c r="I124" s="763"/>
      <c r="J124" s="763"/>
      <c r="K124" s="763" t="s">
        <v>90</v>
      </c>
    </row>
    <row r="132" spans="2:11" x14ac:dyDescent="0.25">
      <c r="K132" s="1010" t="s">
        <v>799</v>
      </c>
    </row>
    <row r="133" spans="2:11" x14ac:dyDescent="0.25">
      <c r="K133" s="1010" t="s">
        <v>800</v>
      </c>
    </row>
    <row r="144" spans="2:11" ht="14.25" customHeight="1" x14ac:dyDescent="0.25">
      <c r="B144" s="761"/>
      <c r="C144" s="760"/>
      <c r="D144" s="760"/>
      <c r="E144" s="760"/>
      <c r="F144" s="760"/>
      <c r="G144" s="760"/>
      <c r="H144" s="760"/>
      <c r="I144" s="760"/>
      <c r="J144" s="760"/>
      <c r="K144" s="760"/>
    </row>
  </sheetData>
  <mergeCells count="40">
    <mergeCell ref="B25:J25"/>
    <mergeCell ref="E6:I6"/>
    <mergeCell ref="A15:K20"/>
    <mergeCell ref="B23:J23"/>
    <mergeCell ref="A13:K13"/>
    <mergeCell ref="C62:J62"/>
    <mergeCell ref="B27:J29"/>
    <mergeCell ref="B31:J32"/>
    <mergeCell ref="B34:J34"/>
    <mergeCell ref="B36:I37"/>
    <mergeCell ref="B39:I40"/>
    <mergeCell ref="B43:J43"/>
    <mergeCell ref="B49:J51"/>
    <mergeCell ref="B53:J53"/>
    <mergeCell ref="B55:J56"/>
    <mergeCell ref="C60:J60"/>
    <mergeCell ref="B44:J47"/>
    <mergeCell ref="B93:I94"/>
    <mergeCell ref="C64:J64"/>
    <mergeCell ref="C69:J69"/>
    <mergeCell ref="C71:J71"/>
    <mergeCell ref="C73:J73"/>
    <mergeCell ref="C75:J76"/>
    <mergeCell ref="C78:J78"/>
    <mergeCell ref="C80:J81"/>
    <mergeCell ref="C83:J84"/>
    <mergeCell ref="B87:J89"/>
    <mergeCell ref="B91:I91"/>
    <mergeCell ref="C66:J67"/>
    <mergeCell ref="A123:C123"/>
    <mergeCell ref="E123:F123"/>
    <mergeCell ref="H123:I123"/>
    <mergeCell ref="B96:I97"/>
    <mergeCell ref="B99:I100"/>
    <mergeCell ref="B102:I103"/>
    <mergeCell ref="B105:I106"/>
    <mergeCell ref="B108:I109"/>
    <mergeCell ref="B111:I112"/>
    <mergeCell ref="A118:J120"/>
    <mergeCell ref="B114:J116"/>
  </mergeCells>
  <conditionalFormatting sqref="K23 K25 K27 K31 K34 K49 K91 K96 K102 K108">
    <cfRule type="cellIs" dxfId="15" priority="1" operator="equal">
      <formula>$K$133</formula>
    </cfRule>
    <cfRule type="cellIs" dxfId="14" priority="2" operator="equal">
      <formula>$K$132</formula>
    </cfRule>
  </conditionalFormatting>
  <dataValidations count="1">
    <dataValidation type="list" allowBlank="1" showInputMessage="1" showErrorMessage="1" sqref="K23 K108 K102 K96 K91 K49 K34 K31 K27 K25" xr:uid="{929AD002-CDDE-4FF7-AF82-BE6F23D3B37C}">
      <formula1>$K$132:$K$133</formula1>
    </dataValidation>
  </dataValidations>
  <pageMargins left="0.5" right="0.5" top="1" bottom="0.5" header="0.3" footer="0.3"/>
  <pageSetup paperSize="5" scale="87" fitToHeight="0" orientation="portrait" useFirstPageNumber="1" r:id="rId1"/>
  <headerFooter scaleWithDoc="0">
    <oddFooter>&amp;L&amp;A</oddFooter>
  </headerFooter>
  <rowBreaks count="1" manualBreakCount="1">
    <brk id="7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D7F9B-30FA-495B-A97F-7898DCB73FFE}">
  <sheetPr>
    <tabColor theme="9" tint="-0.249977111117893"/>
    <pageSetUpPr fitToPage="1"/>
  </sheetPr>
  <dimension ref="A1:M31"/>
  <sheetViews>
    <sheetView showGridLines="0" workbookViewId="0">
      <selection activeCell="A2" sqref="A2"/>
    </sheetView>
  </sheetViews>
  <sheetFormatPr defaultColWidth="9.109375" defaultRowHeight="13.2" x14ac:dyDescent="0.25"/>
  <cols>
    <col min="1" max="1" width="36.109375" style="714" customWidth="1"/>
    <col min="2" max="2" width="12.88671875" style="714" customWidth="1"/>
    <col min="3" max="3" width="11.6640625" style="714" customWidth="1"/>
    <col min="4" max="4" width="15.44140625" style="714" customWidth="1"/>
    <col min="5" max="7" width="11.6640625" style="714" customWidth="1"/>
    <col min="8" max="8" width="14.6640625" style="714" customWidth="1"/>
    <col min="9" max="9" width="12.33203125" style="714" customWidth="1"/>
    <col min="10" max="10" width="14.5546875" style="714" customWidth="1"/>
    <col min="11" max="11" width="13.6640625" style="714" customWidth="1"/>
    <col min="12" max="16384" width="9.109375" style="714"/>
  </cols>
  <sheetData>
    <row r="1" spans="1:13" ht="15.6" customHeight="1" x14ac:dyDescent="0.25">
      <c r="A1" s="847" t="s">
        <v>1</v>
      </c>
      <c r="I1" s="838"/>
    </row>
    <row r="2" spans="1:13" ht="15" customHeight="1" x14ac:dyDescent="0.25">
      <c r="A2" s="847"/>
      <c r="B2" s="847"/>
      <c r="C2" s="847"/>
      <c r="D2" s="847"/>
      <c r="E2" s="847"/>
      <c r="F2" s="847"/>
      <c r="G2" s="847"/>
      <c r="H2" s="847"/>
      <c r="I2" s="847"/>
    </row>
    <row r="3" spans="1:13" ht="15" customHeight="1" x14ac:dyDescent="0.25">
      <c r="A3" s="833" t="s">
        <v>18</v>
      </c>
      <c r="B3" s="809"/>
      <c r="C3" s="809"/>
      <c r="D3" s="846"/>
      <c r="E3" s="845"/>
      <c r="F3" s="845"/>
      <c r="G3" s="845"/>
      <c r="H3" s="844"/>
      <c r="I3" s="843"/>
      <c r="J3" s="842"/>
      <c r="K3" s="841"/>
    </row>
    <row r="4" spans="1:13" ht="15" customHeight="1" x14ac:dyDescent="0.25">
      <c r="A4" s="833" t="s">
        <v>19</v>
      </c>
      <c r="B4" s="809"/>
      <c r="C4" s="809"/>
      <c r="D4" s="840"/>
      <c r="E4" s="840"/>
      <c r="F4" s="840"/>
      <c r="G4" s="840"/>
      <c r="H4" s="839"/>
      <c r="I4" s="860"/>
      <c r="J4" s="858"/>
      <c r="K4" s="832"/>
    </row>
    <row r="5" spans="1:13" ht="15" customHeight="1" x14ac:dyDescent="0.25">
      <c r="A5" s="840"/>
      <c r="B5" s="840"/>
      <c r="C5" s="840"/>
      <c r="D5" s="840"/>
      <c r="E5" s="840"/>
      <c r="F5" s="840"/>
      <c r="G5" s="840"/>
      <c r="H5" s="839"/>
      <c r="I5" s="860"/>
      <c r="J5" s="858"/>
      <c r="K5" s="832"/>
    </row>
    <row r="6" spans="1:13" ht="15" customHeight="1" x14ac:dyDescent="0.25">
      <c r="A6" s="833" t="s">
        <v>70</v>
      </c>
      <c r="B6" s="1293" t="str">
        <f>+'Title Page'!$D$19</f>
        <v xml:space="preserve"> </v>
      </c>
      <c r="C6" s="1293"/>
      <c r="D6" s="1293"/>
      <c r="E6" s="1293"/>
      <c r="F6" s="1293"/>
      <c r="H6" s="837"/>
      <c r="I6" s="858"/>
      <c r="J6" s="858"/>
      <c r="K6" s="832"/>
    </row>
    <row r="7" spans="1:13" ht="15" customHeight="1" x14ac:dyDescent="0.25">
      <c r="A7" s="833" t="s">
        <v>69</v>
      </c>
      <c r="B7" s="567" t="str">
        <f>+'Title Page'!$D$20</f>
        <v xml:space="preserve"> </v>
      </c>
      <c r="C7" s="562"/>
      <c r="D7" s="562"/>
      <c r="E7" s="562"/>
      <c r="F7" s="562"/>
      <c r="H7" s="837"/>
      <c r="I7" s="858"/>
      <c r="J7" s="858"/>
      <c r="K7" s="832"/>
    </row>
    <row r="8" spans="1:13" ht="15" customHeight="1" x14ac:dyDescent="0.25">
      <c r="A8" s="835"/>
      <c r="B8" s="835"/>
      <c r="C8" s="835"/>
      <c r="D8" s="835"/>
      <c r="E8" s="835"/>
      <c r="F8" s="835"/>
      <c r="G8" s="835"/>
      <c r="H8" s="836"/>
      <c r="I8" s="861"/>
      <c r="J8" s="858"/>
      <c r="K8" s="832"/>
      <c r="M8" s="809"/>
    </row>
    <row r="9" spans="1:13" ht="15" customHeight="1" x14ac:dyDescent="0.25">
      <c r="A9" s="797" t="s">
        <v>390</v>
      </c>
      <c r="B9" s="796"/>
      <c r="C9" s="796"/>
      <c r="D9" s="796"/>
      <c r="E9" s="796"/>
      <c r="F9" s="729"/>
      <c r="G9" s="729"/>
      <c r="H9" s="862"/>
      <c r="I9" s="861"/>
      <c r="J9" s="858"/>
      <c r="K9" s="832"/>
      <c r="M9" s="809"/>
    </row>
    <row r="10" spans="1:13" ht="15" customHeight="1" x14ac:dyDescent="0.25">
      <c r="A10" s="833" t="s">
        <v>608</v>
      </c>
      <c r="B10" s="833"/>
      <c r="C10" s="833"/>
      <c r="D10" s="833"/>
      <c r="F10" s="833"/>
      <c r="G10" s="833"/>
      <c r="H10" s="834"/>
      <c r="I10" s="863"/>
      <c r="J10" s="858"/>
      <c r="K10" s="832"/>
    </row>
    <row r="11" spans="1:13" ht="15" customHeight="1" x14ac:dyDescent="0.25">
      <c r="A11" s="122" t="str">
        <f>+'Table of Contents - Part 3'!$A$11</f>
        <v>FISCAL YEAR ENDED:  JUNE 30, 2025</v>
      </c>
      <c r="E11" s="858"/>
      <c r="F11" s="859" t="str">
        <f>'Table of Contents - Part 3'!$E$16</f>
        <v>DUE DATE:  8/29/2025</v>
      </c>
      <c r="H11" s="831"/>
      <c r="I11" s="830"/>
      <c r="J11" s="830"/>
      <c r="K11" s="829"/>
    </row>
    <row r="12" spans="1:13" ht="12.75" customHeight="1" x14ac:dyDescent="0.25">
      <c r="C12" s="807"/>
      <c r="D12" s="807"/>
      <c r="E12" s="807"/>
      <c r="F12" s="807"/>
      <c r="H12" s="807"/>
    </row>
    <row r="13" spans="1:13" ht="12.75" customHeight="1" x14ac:dyDescent="0.25">
      <c r="A13" s="828" t="s">
        <v>2</v>
      </c>
      <c r="B13" s="828" t="s">
        <v>49</v>
      </c>
      <c r="C13" s="828" t="s">
        <v>33</v>
      </c>
      <c r="D13" s="828" t="s">
        <v>50</v>
      </c>
      <c r="E13" s="828" t="s">
        <v>51</v>
      </c>
      <c r="F13" s="828" t="s">
        <v>52</v>
      </c>
      <c r="G13" s="828" t="s">
        <v>53</v>
      </c>
      <c r="H13" s="828" t="s">
        <v>54</v>
      </c>
      <c r="I13" s="828" t="s">
        <v>55</v>
      </c>
      <c r="J13" s="828" t="s">
        <v>56</v>
      </c>
      <c r="K13" s="828" t="s">
        <v>57</v>
      </c>
    </row>
    <row r="14" spans="1:13" ht="68.25" customHeight="1" x14ac:dyDescent="0.25">
      <c r="A14" s="825" t="s">
        <v>607</v>
      </c>
      <c r="B14" s="826" t="s">
        <v>606</v>
      </c>
      <c r="C14" s="826" t="s">
        <v>605</v>
      </c>
      <c r="D14" s="827" t="s">
        <v>604</v>
      </c>
      <c r="E14" s="827" t="s">
        <v>603</v>
      </c>
      <c r="F14" s="827" t="s">
        <v>602</v>
      </c>
      <c r="G14" s="826" t="s">
        <v>601</v>
      </c>
      <c r="H14" s="826" t="s">
        <v>600</v>
      </c>
      <c r="I14" s="826" t="s">
        <v>599</v>
      </c>
      <c r="J14" s="825" t="s">
        <v>598</v>
      </c>
      <c r="K14" s="825" t="s">
        <v>597</v>
      </c>
    </row>
    <row r="15" spans="1:13" ht="15" customHeight="1" x14ac:dyDescent="0.25">
      <c r="A15" s="823"/>
      <c r="B15" s="824"/>
      <c r="C15" s="821"/>
      <c r="D15" s="235"/>
      <c r="E15" s="235"/>
      <c r="F15" s="235"/>
      <c r="G15" s="820">
        <f t="shared" ref="G15:G23" si="0">C15+D15-E15+F15</f>
        <v>0</v>
      </c>
      <c r="H15" s="819"/>
      <c r="I15" s="818">
        <f t="shared" ref="I15:I23" si="1">+G15-H15</f>
        <v>0</v>
      </c>
      <c r="J15" s="817"/>
      <c r="K15" s="816"/>
    </row>
    <row r="16" spans="1:13" ht="15" customHeight="1" x14ac:dyDescent="0.25">
      <c r="A16" s="823"/>
      <c r="B16" s="822"/>
      <c r="C16" s="821"/>
      <c r="D16" s="235"/>
      <c r="E16" s="235"/>
      <c r="F16" s="235"/>
      <c r="G16" s="820">
        <f t="shared" si="0"/>
        <v>0</v>
      </c>
      <c r="H16" s="819"/>
      <c r="I16" s="818">
        <f t="shared" si="1"/>
        <v>0</v>
      </c>
      <c r="J16" s="817"/>
      <c r="K16" s="816"/>
    </row>
    <row r="17" spans="1:11" ht="15" customHeight="1" x14ac:dyDescent="0.25">
      <c r="A17" s="823"/>
      <c r="B17" s="822"/>
      <c r="C17" s="821"/>
      <c r="D17" s="235"/>
      <c r="E17" s="235"/>
      <c r="F17" s="235"/>
      <c r="G17" s="820">
        <f t="shared" si="0"/>
        <v>0</v>
      </c>
      <c r="H17" s="819"/>
      <c r="I17" s="818">
        <f t="shared" si="1"/>
        <v>0</v>
      </c>
      <c r="J17" s="817"/>
      <c r="K17" s="816"/>
    </row>
    <row r="18" spans="1:11" ht="15" customHeight="1" x14ac:dyDescent="0.25">
      <c r="A18" s="823"/>
      <c r="B18" s="822"/>
      <c r="C18" s="821"/>
      <c r="D18" s="235"/>
      <c r="E18" s="235"/>
      <c r="F18" s="235"/>
      <c r="G18" s="820">
        <f t="shared" si="0"/>
        <v>0</v>
      </c>
      <c r="H18" s="819"/>
      <c r="I18" s="818">
        <f t="shared" si="1"/>
        <v>0</v>
      </c>
      <c r="J18" s="817"/>
      <c r="K18" s="816"/>
    </row>
    <row r="19" spans="1:11" ht="15" customHeight="1" x14ac:dyDescent="0.25">
      <c r="A19" s="823"/>
      <c r="B19" s="822"/>
      <c r="C19" s="821"/>
      <c r="D19" s="235"/>
      <c r="E19" s="235"/>
      <c r="F19" s="235"/>
      <c r="G19" s="820">
        <f t="shared" si="0"/>
        <v>0</v>
      </c>
      <c r="H19" s="819"/>
      <c r="I19" s="818">
        <f t="shared" si="1"/>
        <v>0</v>
      </c>
      <c r="J19" s="817"/>
      <c r="K19" s="816"/>
    </row>
    <row r="20" spans="1:11" ht="15" customHeight="1" x14ac:dyDescent="0.25">
      <c r="A20" s="823"/>
      <c r="B20" s="822"/>
      <c r="C20" s="821"/>
      <c r="D20" s="235"/>
      <c r="E20" s="235"/>
      <c r="F20" s="235"/>
      <c r="G20" s="820">
        <f t="shared" si="0"/>
        <v>0</v>
      </c>
      <c r="H20" s="819"/>
      <c r="I20" s="818">
        <f t="shared" si="1"/>
        <v>0</v>
      </c>
      <c r="J20" s="817"/>
      <c r="K20" s="816"/>
    </row>
    <row r="21" spans="1:11" ht="15" customHeight="1" x14ac:dyDescent="0.25">
      <c r="A21" s="823"/>
      <c r="B21" s="822"/>
      <c r="C21" s="821"/>
      <c r="D21" s="235"/>
      <c r="E21" s="235"/>
      <c r="F21" s="235"/>
      <c r="G21" s="820">
        <f t="shared" si="0"/>
        <v>0</v>
      </c>
      <c r="H21" s="819"/>
      <c r="I21" s="818">
        <f t="shared" si="1"/>
        <v>0</v>
      </c>
      <c r="J21" s="817"/>
      <c r="K21" s="816"/>
    </row>
    <row r="22" spans="1:11" ht="15" customHeight="1" x14ac:dyDescent="0.25">
      <c r="A22" s="823"/>
      <c r="B22" s="822"/>
      <c r="C22" s="821"/>
      <c r="D22" s="235"/>
      <c r="E22" s="235"/>
      <c r="F22" s="235"/>
      <c r="G22" s="820">
        <f t="shared" si="0"/>
        <v>0</v>
      </c>
      <c r="H22" s="819"/>
      <c r="I22" s="818">
        <f t="shared" si="1"/>
        <v>0</v>
      </c>
      <c r="J22" s="817"/>
      <c r="K22" s="816"/>
    </row>
    <row r="23" spans="1:11" ht="15" customHeight="1" x14ac:dyDescent="0.25">
      <c r="A23" s="823"/>
      <c r="B23" s="822"/>
      <c r="C23" s="821"/>
      <c r="D23" s="235"/>
      <c r="E23" s="235"/>
      <c r="F23" s="235"/>
      <c r="G23" s="820">
        <f t="shared" si="0"/>
        <v>0</v>
      </c>
      <c r="H23" s="819"/>
      <c r="I23" s="818">
        <f t="shared" si="1"/>
        <v>0</v>
      </c>
      <c r="J23" s="817"/>
      <c r="K23" s="816"/>
    </row>
    <row r="24" spans="1:11" ht="15" customHeight="1" x14ac:dyDescent="0.25">
      <c r="C24" s="815"/>
      <c r="D24" s="814"/>
      <c r="E24" s="814"/>
      <c r="F24" s="814"/>
      <c r="G24" s="814"/>
      <c r="H24" s="814"/>
      <c r="J24" s="813"/>
      <c r="K24" s="813"/>
    </row>
    <row r="25" spans="1:11" ht="15" customHeight="1" x14ac:dyDescent="0.25">
      <c r="A25" s="812" t="s">
        <v>101</v>
      </c>
      <c r="C25" s="811">
        <f t="shared" ref="C25:I25" si="2">SUM(C15:C23)</f>
        <v>0</v>
      </c>
      <c r="D25" s="811">
        <f t="shared" si="2"/>
        <v>0</v>
      </c>
      <c r="E25" s="811">
        <f t="shared" si="2"/>
        <v>0</v>
      </c>
      <c r="F25" s="811">
        <f t="shared" si="2"/>
        <v>0</v>
      </c>
      <c r="G25" s="811">
        <f t="shared" si="2"/>
        <v>0</v>
      </c>
      <c r="H25" s="811">
        <f t="shared" si="2"/>
        <v>0</v>
      </c>
      <c r="I25" s="811">
        <f t="shared" si="2"/>
        <v>0</v>
      </c>
    </row>
    <row r="26" spans="1:11" ht="13.8" x14ac:dyDescent="0.25">
      <c r="C26" s="810"/>
      <c r="D26" s="810"/>
      <c r="E26" s="810"/>
      <c r="F26" s="810"/>
      <c r="G26" s="810"/>
      <c r="H26" s="810"/>
    </row>
    <row r="27" spans="1:11" ht="16.2" customHeight="1" x14ac:dyDescent="0.25">
      <c r="B27" s="808" t="s">
        <v>292</v>
      </c>
      <c r="C27" s="807"/>
      <c r="D27" s="807"/>
      <c r="E27" s="807"/>
      <c r="F27" s="807"/>
      <c r="G27" s="807"/>
      <c r="H27" s="807"/>
    </row>
    <row r="28" spans="1:11" ht="16.2" customHeight="1" x14ac:dyDescent="0.25">
      <c r="B28" s="808"/>
      <c r="C28" s="807"/>
      <c r="D28" s="807"/>
      <c r="E28" s="807"/>
      <c r="F28" s="807"/>
      <c r="G28" s="807"/>
      <c r="H28" s="807"/>
    </row>
    <row r="29" spans="1:11" s="802" customFormat="1" ht="13.8" x14ac:dyDescent="0.25">
      <c r="A29" s="808"/>
      <c r="B29" s="714"/>
      <c r="C29" s="807"/>
      <c r="D29" s="807"/>
      <c r="E29" s="807"/>
      <c r="F29" s="807"/>
      <c r="G29" s="807"/>
      <c r="H29" s="807"/>
      <c r="I29" s="714"/>
      <c r="J29" s="714"/>
      <c r="K29" s="714"/>
    </row>
    <row r="30" spans="1:11" s="802" customFormat="1" ht="13.8" x14ac:dyDescent="0.25">
      <c r="A30" s="1362"/>
      <c r="B30" s="1362"/>
      <c r="C30" s="805"/>
      <c r="D30" s="1298"/>
      <c r="E30" s="1298"/>
      <c r="F30" s="806"/>
      <c r="G30" s="1361"/>
      <c r="H30" s="1361"/>
      <c r="I30" s="805"/>
      <c r="J30" s="804"/>
    </row>
    <row r="31" spans="1:11" x14ac:dyDescent="0.25">
      <c r="A31" s="1360" t="s">
        <v>102</v>
      </c>
      <c r="B31" s="1360"/>
      <c r="C31" s="802"/>
      <c r="D31" s="1360" t="s">
        <v>121</v>
      </c>
      <c r="E31" s="1360"/>
      <c r="F31" s="802"/>
      <c r="G31" s="1360" t="s">
        <v>86</v>
      </c>
      <c r="H31" s="1360"/>
      <c r="I31" s="802"/>
      <c r="J31" s="803" t="s">
        <v>90</v>
      </c>
      <c r="K31" s="802"/>
    </row>
  </sheetData>
  <mergeCells count="7">
    <mergeCell ref="B6:F6"/>
    <mergeCell ref="G31:H31"/>
    <mergeCell ref="G30:H30"/>
    <mergeCell ref="A30:B30"/>
    <mergeCell ref="A31:B31"/>
    <mergeCell ref="D30:E30"/>
    <mergeCell ref="D31:E31"/>
  </mergeCells>
  <pageMargins left="1" right="0.5" top="0.5" bottom="0.5" header="0.3" footer="0.3"/>
  <pageSetup paperSize="5" scale="97" fitToHeight="0" orientation="landscape" useFirstPageNumber="1" r:id="rId1"/>
  <headerFooter scaleWithDoc="0">
    <oddFooter>&amp;L&amp;A</oddFooter>
  </headerFooter>
  <ignoredErrors>
    <ignoredError sqref="A1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51">
    <tabColor theme="9" tint="-0.249977111117893"/>
  </sheetPr>
  <dimension ref="A1:L131"/>
  <sheetViews>
    <sheetView showGridLines="0" workbookViewId="0">
      <selection activeCell="A2" sqref="A2"/>
    </sheetView>
  </sheetViews>
  <sheetFormatPr defaultColWidth="9.109375" defaultRowHeight="13.2" x14ac:dyDescent="0.25"/>
  <cols>
    <col min="1" max="1" width="4.88671875" style="67" customWidth="1"/>
    <col min="2" max="2" width="5.33203125" style="67" customWidth="1"/>
    <col min="3" max="3" width="12.33203125" style="67" customWidth="1"/>
    <col min="4" max="4" width="6.44140625" style="67" customWidth="1"/>
    <col min="5" max="5" width="13" style="67" customWidth="1"/>
    <col min="6" max="6" width="6" style="67" customWidth="1"/>
    <col min="7" max="7" width="7.5546875" style="67" customWidth="1"/>
    <col min="8" max="8" width="19.6640625" style="67" customWidth="1"/>
    <col min="9" max="9" width="6.88671875" style="67" customWidth="1"/>
    <col min="10" max="10" width="14" style="67" customWidth="1"/>
    <col min="11" max="16384" width="9.109375" style="67"/>
  </cols>
  <sheetData>
    <row r="1" spans="1:10" s="182" customFormat="1" ht="15" customHeight="1" x14ac:dyDescent="0.3">
      <c r="A1" s="470" t="s">
        <v>1</v>
      </c>
      <c r="B1" s="473"/>
      <c r="C1" s="473"/>
    </row>
    <row r="2" spans="1:10" s="182" customFormat="1" ht="15" customHeight="1" x14ac:dyDescent="0.25">
      <c r="A2" s="13"/>
    </row>
    <row r="3" spans="1:10" s="182" customFormat="1" ht="15" customHeight="1" x14ac:dyDescent="0.25">
      <c r="A3" s="13" t="s">
        <v>18</v>
      </c>
      <c r="B3" s="57"/>
      <c r="C3" s="57"/>
      <c r="D3" s="57"/>
      <c r="E3" s="57"/>
    </row>
    <row r="4" spans="1:10" s="182" customFormat="1" ht="15" customHeight="1" x14ac:dyDescent="0.25">
      <c r="A4" s="14" t="s">
        <v>19</v>
      </c>
      <c r="B4" s="58"/>
      <c r="C4" s="58"/>
      <c r="D4" s="58"/>
      <c r="E4" s="58"/>
      <c r="F4" s="183"/>
      <c r="G4" s="183"/>
      <c r="H4" s="183"/>
      <c r="I4" s="183"/>
      <c r="J4" s="183"/>
    </row>
    <row r="5" spans="1:10" s="182" customFormat="1" ht="15" customHeight="1" x14ac:dyDescent="0.25">
      <c r="A5" s="13"/>
      <c r="B5" s="59"/>
      <c r="C5" s="59"/>
      <c r="D5" s="59"/>
      <c r="E5" s="59"/>
      <c r="F5" s="184"/>
      <c r="G5" s="184"/>
      <c r="H5" s="184"/>
      <c r="I5" s="184"/>
      <c r="J5" s="184"/>
    </row>
    <row r="6" spans="1:10" s="182" customFormat="1" ht="15" customHeight="1" x14ac:dyDescent="0.25">
      <c r="A6" s="8" t="s">
        <v>70</v>
      </c>
      <c r="B6" s="66"/>
      <c r="C6" s="51"/>
      <c r="D6" s="64"/>
      <c r="E6" s="1385" t="str">
        <f>+'Title Page'!$D$19</f>
        <v xml:space="preserve"> </v>
      </c>
      <c r="F6" s="1385"/>
      <c r="G6" s="1385"/>
      <c r="H6" s="1385"/>
      <c r="I6" s="1385"/>
      <c r="J6" s="82"/>
    </row>
    <row r="7" spans="1:10" s="182" customFormat="1" ht="15" customHeight="1" x14ac:dyDescent="0.25">
      <c r="A7" s="8" t="s">
        <v>69</v>
      </c>
      <c r="B7" s="24"/>
      <c r="D7" s="64"/>
      <c r="E7" s="567" t="str">
        <f>+'Title Page'!$D$20</f>
        <v xml:space="preserve"> </v>
      </c>
      <c r="F7" s="563"/>
      <c r="G7" s="563"/>
      <c r="H7" s="563"/>
      <c r="I7" s="563"/>
      <c r="J7" s="82"/>
    </row>
    <row r="8" spans="1:10" s="182" customFormat="1" ht="15" customHeight="1" x14ac:dyDescent="0.25">
      <c r="A8" s="8"/>
      <c r="D8" s="64"/>
      <c r="E8" s="184"/>
      <c r="F8" s="185"/>
      <c r="G8" s="185"/>
      <c r="H8" s="185"/>
      <c r="I8" s="184"/>
      <c r="J8" s="184"/>
    </row>
    <row r="9" spans="1:10" s="182" customFormat="1" ht="15" customHeight="1" x14ac:dyDescent="0.25">
      <c r="A9" s="465" t="s">
        <v>390</v>
      </c>
      <c r="D9" s="64"/>
      <c r="E9" s="184"/>
      <c r="F9" s="185"/>
      <c r="G9" s="185"/>
      <c r="H9" s="185"/>
      <c r="I9" s="184"/>
      <c r="J9" s="184"/>
    </row>
    <row r="10" spans="1:10" s="182" customFormat="1" ht="15" customHeight="1" x14ac:dyDescent="0.25">
      <c r="A10" s="57" t="s">
        <v>263</v>
      </c>
      <c r="B10" s="57"/>
      <c r="C10" s="57"/>
      <c r="D10" s="57"/>
    </row>
    <row r="11" spans="1:10" s="182" customFormat="1" ht="15" customHeight="1" x14ac:dyDescent="0.25">
      <c r="A11" s="121" t="str">
        <f>+'Table of Contents - Part 3'!$A$11</f>
        <v>FISCAL YEAR ENDED:  JUNE 30, 2025</v>
      </c>
      <c r="B11" s="58"/>
      <c r="C11" s="58"/>
      <c r="D11" s="58"/>
      <c r="E11" s="183"/>
      <c r="F11" s="183"/>
      <c r="G11" s="183"/>
      <c r="H11" s="661"/>
      <c r="I11" s="197"/>
      <c r="J11" s="660" t="str">
        <f>'Table of Contents - Part 3'!$E$16</f>
        <v>DUE DATE:  8/29/2025</v>
      </c>
    </row>
    <row r="12" spans="1:10" ht="12.75" customHeight="1" x14ac:dyDescent="0.25">
      <c r="H12" s="69"/>
      <c r="I12" s="69"/>
      <c r="J12" s="69"/>
    </row>
    <row r="13" spans="1:10" ht="12.75" customHeight="1" x14ac:dyDescent="0.25">
      <c r="A13" s="186" t="s">
        <v>9</v>
      </c>
    </row>
    <row r="14" spans="1:10" ht="41.25" customHeight="1" x14ac:dyDescent="0.25">
      <c r="J14" s="1006" t="s">
        <v>798</v>
      </c>
    </row>
    <row r="15" spans="1:10" ht="12.75" customHeight="1" x14ac:dyDescent="0.25">
      <c r="A15" s="74" t="s">
        <v>92</v>
      </c>
      <c r="B15" s="1388" t="s">
        <v>42</v>
      </c>
      <c r="C15" s="1388"/>
      <c r="D15" s="1388"/>
      <c r="E15" s="1388"/>
      <c r="F15" s="1388"/>
      <c r="G15" s="1388"/>
      <c r="H15" s="1388"/>
      <c r="I15" s="68"/>
      <c r="J15" s="369"/>
    </row>
    <row r="16" spans="1:10" ht="12.75" customHeight="1" x14ac:dyDescent="0.25">
      <c r="A16" s="68"/>
      <c r="B16" s="1388"/>
      <c r="C16" s="1388"/>
      <c r="D16" s="1388"/>
      <c r="E16" s="1388"/>
      <c r="F16" s="1388"/>
      <c r="G16" s="1388"/>
      <c r="H16" s="1388"/>
      <c r="I16" s="68"/>
      <c r="J16" s="1013"/>
    </row>
    <row r="17" spans="1:11" ht="12.75" customHeight="1" x14ac:dyDescent="0.25">
      <c r="A17" s="68"/>
      <c r="B17" s="1388"/>
      <c r="C17" s="1388"/>
      <c r="D17" s="1388"/>
      <c r="E17" s="1388"/>
      <c r="F17" s="1388"/>
      <c r="G17" s="1388"/>
      <c r="H17" s="1388"/>
      <c r="I17" s="529"/>
      <c r="J17" s="529"/>
      <c r="K17" s="192"/>
    </row>
    <row r="18" spans="1:11" ht="12.75" customHeight="1" x14ac:dyDescent="0.25">
      <c r="A18" s="187"/>
    </row>
    <row r="19" spans="1:11" s="69" customFormat="1" ht="12.75" customHeight="1" x14ac:dyDescent="0.25">
      <c r="B19" s="70" t="s">
        <v>129</v>
      </c>
      <c r="C19" s="68"/>
      <c r="E19" s="70"/>
      <c r="G19" s="68"/>
      <c r="H19" s="68"/>
      <c r="I19" s="68"/>
      <c r="J19" s="71"/>
    </row>
    <row r="20" spans="1:11" s="69" customFormat="1" ht="12.75" customHeight="1" x14ac:dyDescent="0.25">
      <c r="A20" s="68"/>
      <c r="C20" s="68"/>
      <c r="D20" s="68"/>
      <c r="E20" s="68"/>
      <c r="F20" s="68"/>
      <c r="G20" s="68"/>
      <c r="H20" s="68"/>
      <c r="I20" s="68"/>
      <c r="J20" s="72"/>
    </row>
    <row r="21" spans="1:11" ht="12.75" customHeight="1" x14ac:dyDescent="0.25">
      <c r="B21" s="1382" t="s">
        <v>344</v>
      </c>
      <c r="C21" s="1382"/>
      <c r="D21" s="1382"/>
      <c r="E21" s="1382"/>
      <c r="F21" s="1382"/>
      <c r="G21" s="1382"/>
      <c r="H21" s="1382"/>
      <c r="I21" s="1382"/>
      <c r="J21" s="1382"/>
    </row>
    <row r="22" spans="1:11" ht="12.75" customHeight="1" x14ac:dyDescent="0.25">
      <c r="A22" s="68"/>
      <c r="B22" s="1382"/>
      <c r="C22" s="1382"/>
      <c r="D22" s="1382"/>
      <c r="E22" s="1382"/>
      <c r="F22" s="1382"/>
      <c r="G22" s="1382"/>
      <c r="H22" s="1382"/>
      <c r="I22" s="1382"/>
      <c r="J22" s="1382"/>
    </row>
    <row r="23" spans="1:11" ht="12.75" customHeight="1" x14ac:dyDescent="0.25">
      <c r="A23" s="68"/>
      <c r="B23" s="1382"/>
      <c r="C23" s="1382"/>
      <c r="D23" s="1382"/>
      <c r="E23" s="1382"/>
      <c r="F23" s="1382"/>
      <c r="G23" s="1382"/>
      <c r="H23" s="1382"/>
      <c r="I23" s="1382"/>
      <c r="J23" s="1382"/>
    </row>
    <row r="24" spans="1:11" ht="12.75" customHeight="1" x14ac:dyDescent="0.25">
      <c r="A24" s="68"/>
      <c r="B24" s="68"/>
      <c r="C24" s="68"/>
      <c r="D24" s="68"/>
      <c r="E24" s="68"/>
      <c r="F24" s="68"/>
      <c r="G24" s="68"/>
      <c r="H24" s="68"/>
      <c r="I24" s="68"/>
      <c r="J24" s="68"/>
    </row>
    <row r="25" spans="1:11" ht="12.75" customHeight="1" x14ac:dyDescent="0.25">
      <c r="C25" s="1386" t="s">
        <v>345</v>
      </c>
      <c r="D25" s="1382"/>
      <c r="E25" s="1382"/>
      <c r="F25" s="1382"/>
      <c r="G25" s="1382"/>
      <c r="H25" s="1382"/>
      <c r="I25" s="1382"/>
      <c r="J25" s="1382"/>
    </row>
    <row r="26" spans="1:11" ht="12.75" customHeight="1" x14ac:dyDescent="0.25">
      <c r="B26" s="68"/>
      <c r="C26" s="1382"/>
      <c r="D26" s="1382"/>
      <c r="E26" s="1382"/>
      <c r="F26" s="1382"/>
      <c r="G26" s="1382"/>
      <c r="H26" s="1382"/>
      <c r="I26" s="1382"/>
      <c r="J26" s="1382"/>
    </row>
    <row r="27" spans="1:11" ht="12.75" customHeight="1" x14ac:dyDescent="0.25">
      <c r="B27" s="68"/>
      <c r="C27" s="1382"/>
      <c r="D27" s="1382"/>
      <c r="E27" s="1382"/>
      <c r="F27" s="1382"/>
      <c r="G27" s="1382"/>
      <c r="H27" s="1382"/>
      <c r="I27" s="1382"/>
      <c r="J27" s="1382"/>
    </row>
    <row r="28" spans="1:11" ht="12.75" customHeight="1" x14ac:dyDescent="0.25">
      <c r="B28" s="68"/>
      <c r="C28" s="1382"/>
      <c r="D28" s="1382"/>
      <c r="E28" s="1382"/>
      <c r="F28" s="1382"/>
      <c r="G28" s="1382"/>
      <c r="H28" s="1382"/>
      <c r="I28" s="1382"/>
      <c r="J28" s="1382"/>
    </row>
    <row r="29" spans="1:11" ht="12.75" customHeight="1" x14ac:dyDescent="0.25">
      <c r="C29" s="370"/>
      <c r="D29" s="370"/>
      <c r="E29" s="370"/>
      <c r="F29" s="370"/>
      <c r="G29" s="370"/>
      <c r="H29" s="370"/>
      <c r="I29" s="370"/>
      <c r="J29" s="370"/>
    </row>
    <row r="30" spans="1:11" ht="12.75" customHeight="1" x14ac:dyDescent="0.25">
      <c r="A30" s="68"/>
      <c r="B30" s="1389" t="s">
        <v>10</v>
      </c>
      <c r="C30" s="1389"/>
      <c r="D30" s="1389"/>
      <c r="E30" s="1389"/>
      <c r="F30" s="1389"/>
      <c r="G30" s="1389"/>
      <c r="H30" s="1389"/>
      <c r="I30" s="1389"/>
      <c r="J30" s="1389"/>
    </row>
    <row r="31" spans="1:11" ht="29.25" customHeight="1" x14ac:dyDescent="0.25">
      <c r="B31" s="1387" t="s">
        <v>72</v>
      </c>
      <c r="C31" s="1387"/>
      <c r="D31" s="1387"/>
      <c r="E31" s="1387"/>
      <c r="F31" s="1373"/>
      <c r="G31" s="1373" t="s">
        <v>134</v>
      </c>
      <c r="H31" s="1374"/>
      <c r="I31" s="1373" t="s">
        <v>73</v>
      </c>
      <c r="J31" s="1374"/>
    </row>
    <row r="32" spans="1:11" ht="12.75" customHeight="1" x14ac:dyDescent="0.25">
      <c r="B32" s="188" t="s">
        <v>74</v>
      </c>
      <c r="C32" s="189"/>
      <c r="D32" s="189"/>
      <c r="E32" s="189"/>
      <c r="F32" s="189"/>
      <c r="G32" s="1379"/>
      <c r="H32" s="1380"/>
      <c r="I32" s="1363"/>
      <c r="J32" s="1364"/>
    </row>
    <row r="33" spans="1:10" ht="12.75" customHeight="1" x14ac:dyDescent="0.25">
      <c r="B33" s="190" t="s">
        <v>75</v>
      </c>
      <c r="C33" s="191"/>
      <c r="D33" s="191"/>
      <c r="E33" s="191"/>
      <c r="F33" s="191"/>
      <c r="G33" s="1379"/>
      <c r="H33" s="1380"/>
      <c r="I33" s="1363"/>
      <c r="J33" s="1364"/>
    </row>
    <row r="34" spans="1:10" ht="12.75" customHeight="1" x14ac:dyDescent="0.25">
      <c r="B34" s="190" t="s">
        <v>76</v>
      </c>
      <c r="C34" s="191"/>
      <c r="D34" s="191"/>
      <c r="E34" s="191"/>
      <c r="F34" s="191"/>
      <c r="G34" s="1379"/>
      <c r="H34" s="1380"/>
      <c r="I34" s="1363"/>
      <c r="J34" s="1364"/>
    </row>
    <row r="35" spans="1:10" ht="12.75" customHeight="1" x14ac:dyDescent="0.25">
      <c r="B35" s="190" t="s">
        <v>77</v>
      </c>
      <c r="C35" s="191"/>
      <c r="D35" s="191"/>
      <c r="E35" s="191"/>
      <c r="F35" s="191"/>
      <c r="G35" s="1379"/>
      <c r="H35" s="1380"/>
      <c r="I35" s="1363"/>
      <c r="J35" s="1364"/>
    </row>
    <row r="36" spans="1:10" ht="12.75" customHeight="1" x14ac:dyDescent="0.25">
      <c r="B36" s="190" t="s">
        <v>78</v>
      </c>
      <c r="C36" s="191"/>
      <c r="D36" s="191"/>
      <c r="E36" s="191"/>
      <c r="F36" s="191"/>
      <c r="G36" s="1379"/>
      <c r="H36" s="1380"/>
      <c r="I36" s="1363"/>
      <c r="J36" s="1364"/>
    </row>
    <row r="37" spans="1:10" ht="12.75" customHeight="1" x14ac:dyDescent="0.25">
      <c r="B37" s="190" t="s">
        <v>79</v>
      </c>
      <c r="C37" s="191"/>
      <c r="D37" s="191"/>
      <c r="E37" s="191"/>
      <c r="F37" s="191"/>
      <c r="G37" s="1379"/>
      <c r="H37" s="1380"/>
      <c r="I37" s="1363"/>
      <c r="J37" s="1364"/>
    </row>
    <row r="38" spans="1:10" ht="12.75" customHeight="1" x14ac:dyDescent="0.25">
      <c r="B38" s="190" t="s">
        <v>80</v>
      </c>
      <c r="C38" s="191"/>
      <c r="D38" s="191"/>
      <c r="E38" s="191"/>
      <c r="F38" s="191"/>
      <c r="G38" s="1379"/>
      <c r="H38" s="1380"/>
      <c r="I38" s="1363"/>
      <c r="J38" s="1364"/>
    </row>
    <row r="39" spans="1:10" ht="12.75" customHeight="1" x14ac:dyDescent="0.25">
      <c r="B39" s="192"/>
      <c r="C39" s="192"/>
      <c r="D39" s="192"/>
      <c r="E39" s="192"/>
      <c r="F39" s="192"/>
      <c r="G39" s="193"/>
      <c r="H39" s="257" t="s">
        <v>48</v>
      </c>
      <c r="I39" s="1376">
        <f>SUM(I32:J38)</f>
        <v>0</v>
      </c>
      <c r="J39" s="1377"/>
    </row>
    <row r="40" spans="1:10" ht="12.75" customHeight="1" x14ac:dyDescent="0.25">
      <c r="B40" s="192"/>
      <c r="C40" s="192"/>
      <c r="D40" s="192"/>
      <c r="E40" s="192"/>
      <c r="F40" s="192"/>
      <c r="G40" s="193"/>
      <c r="H40" s="193"/>
      <c r="I40" s="193"/>
      <c r="J40" s="193"/>
    </row>
    <row r="41" spans="1:10" ht="12.75" customHeight="1" x14ac:dyDescent="0.25">
      <c r="B41" s="1369" t="s">
        <v>431</v>
      </c>
      <c r="C41" s="1369"/>
      <c r="D41" s="1369"/>
      <c r="E41" s="1369"/>
      <c r="F41" s="1369"/>
      <c r="G41" s="1369"/>
      <c r="H41" s="1369"/>
      <c r="I41" s="1369"/>
      <c r="J41" s="1369"/>
    </row>
    <row r="42" spans="1:10" ht="12.75" customHeight="1" x14ac:dyDescent="0.25">
      <c r="B42" s="1369"/>
      <c r="C42" s="1369"/>
      <c r="D42" s="1369"/>
      <c r="E42" s="1369"/>
      <c r="F42" s="1369"/>
      <c r="G42" s="1369"/>
      <c r="H42" s="1369"/>
      <c r="I42" s="1369"/>
      <c r="J42" s="1369"/>
    </row>
    <row r="43" spans="1:10" ht="12.75" customHeight="1" x14ac:dyDescent="0.25">
      <c r="A43" s="60"/>
      <c r="B43" s="1375"/>
      <c r="C43" s="1375"/>
      <c r="D43" s="1375"/>
      <c r="E43" s="1375"/>
      <c r="F43" s="1375"/>
      <c r="G43" s="1375"/>
      <c r="H43" s="1375"/>
      <c r="I43" s="1375"/>
      <c r="J43" s="1375"/>
    </row>
    <row r="44" spans="1:10" ht="12.75" customHeight="1" x14ac:dyDescent="0.25">
      <c r="A44" s="62"/>
      <c r="B44" s="61"/>
      <c r="C44" s="62" t="s">
        <v>215</v>
      </c>
      <c r="D44" s="62"/>
      <c r="E44" s="62"/>
      <c r="F44" s="62"/>
      <c r="G44" s="62"/>
      <c r="H44" s="61"/>
      <c r="I44" s="61"/>
      <c r="J44" s="61"/>
    </row>
    <row r="45" spans="1:10" ht="12.75" customHeight="1" x14ac:dyDescent="0.25">
      <c r="A45" s="62"/>
      <c r="B45" s="61"/>
      <c r="C45" s="62" t="s">
        <v>214</v>
      </c>
      <c r="D45" s="62"/>
      <c r="E45" s="62"/>
      <c r="F45" s="62"/>
      <c r="G45" s="62"/>
      <c r="H45" s="62"/>
      <c r="I45" s="61"/>
      <c r="J45" s="61"/>
    </row>
    <row r="46" spans="1:10" ht="12.75" customHeight="1" x14ac:dyDescent="0.25">
      <c r="A46" s="62"/>
      <c r="B46" s="61"/>
      <c r="C46" s="61"/>
      <c r="D46" s="61"/>
      <c r="E46" s="61"/>
      <c r="F46" s="61"/>
      <c r="G46" s="61"/>
      <c r="H46" s="61"/>
      <c r="I46" s="61"/>
      <c r="J46" s="369"/>
    </row>
    <row r="47" spans="1:10" ht="12.75" customHeight="1" x14ac:dyDescent="0.25">
      <c r="A47" s="74" t="s">
        <v>91</v>
      </c>
      <c r="B47" s="1382" t="s">
        <v>293</v>
      </c>
      <c r="C47" s="1382"/>
      <c r="D47" s="1382"/>
      <c r="E47" s="1382"/>
      <c r="F47" s="1382"/>
      <c r="G47" s="1382"/>
      <c r="H47" s="1382"/>
      <c r="I47" s="68"/>
      <c r="J47" s="1013"/>
    </row>
    <row r="48" spans="1:10" s="192" customFormat="1" ht="12.75" customHeight="1" x14ac:dyDescent="0.25">
      <c r="A48" s="529"/>
      <c r="B48" s="1382"/>
      <c r="C48" s="1382"/>
      <c r="D48" s="1382"/>
      <c r="E48" s="1382"/>
      <c r="F48" s="1382"/>
      <c r="G48" s="1382"/>
      <c r="H48" s="1382"/>
      <c r="I48" s="529"/>
      <c r="J48" s="529"/>
    </row>
    <row r="49" spans="1:12" ht="12.75" customHeight="1" x14ac:dyDescent="0.25">
      <c r="A49" s="68"/>
      <c r="B49" s="1382"/>
      <c r="C49" s="1382"/>
      <c r="D49" s="1382"/>
      <c r="E49" s="1382"/>
      <c r="F49" s="1382"/>
      <c r="G49" s="1382"/>
      <c r="H49" s="1382"/>
      <c r="I49" s="68"/>
      <c r="J49" s="68"/>
    </row>
    <row r="50" spans="1:12" ht="12.75" customHeight="1" x14ac:dyDescent="0.25">
      <c r="A50" s="62"/>
      <c r="B50" s="70" t="s">
        <v>130</v>
      </c>
      <c r="C50" s="61"/>
      <c r="D50" s="61"/>
      <c r="E50" s="61"/>
      <c r="F50" s="61"/>
      <c r="G50" s="61"/>
      <c r="H50" s="61"/>
      <c r="I50" s="61"/>
      <c r="J50" s="61"/>
    </row>
    <row r="51" spans="1:12" ht="12.75" customHeight="1" x14ac:dyDescent="0.25">
      <c r="A51" s="62"/>
      <c r="B51" s="61"/>
      <c r="C51" s="61"/>
      <c r="D51" s="61"/>
      <c r="E51" s="61"/>
      <c r="F51" s="61"/>
      <c r="G51" s="61"/>
      <c r="H51" s="61"/>
      <c r="I51" s="61"/>
      <c r="J51" s="61"/>
    </row>
    <row r="52" spans="1:12" ht="12.75" customHeight="1" x14ac:dyDescent="0.25">
      <c r="A52" s="62"/>
      <c r="B52" s="1382" t="s">
        <v>294</v>
      </c>
      <c r="C52" s="1382"/>
      <c r="D52" s="1382"/>
      <c r="E52" s="1382"/>
      <c r="F52" s="1382"/>
      <c r="G52" s="1382"/>
      <c r="H52" s="1382"/>
      <c r="I52" s="1382"/>
      <c r="J52" s="61"/>
    </row>
    <row r="53" spans="1:12" ht="12.75" customHeight="1" x14ac:dyDescent="0.25">
      <c r="A53" s="62"/>
      <c r="B53" s="1382"/>
      <c r="C53" s="1382"/>
      <c r="D53" s="1382"/>
      <c r="E53" s="1382"/>
      <c r="F53" s="1382"/>
      <c r="G53" s="1382"/>
      <c r="H53" s="1382"/>
      <c r="I53" s="1382"/>
      <c r="J53" s="61"/>
    </row>
    <row r="54" spans="1:12" ht="12.75" customHeight="1" x14ac:dyDescent="0.25">
      <c r="B54" s="1382"/>
      <c r="C54" s="1382"/>
      <c r="D54" s="1382"/>
      <c r="E54" s="1382"/>
      <c r="F54" s="1382"/>
      <c r="G54" s="1382"/>
      <c r="H54" s="1382"/>
      <c r="I54" s="1382"/>
    </row>
    <row r="55" spans="1:12" ht="12.75" customHeight="1" x14ac:dyDescent="0.25"/>
    <row r="56" spans="1:12" ht="12.75" customHeight="1" x14ac:dyDescent="0.25">
      <c r="A56" s="76"/>
      <c r="B56" s="1381" t="s">
        <v>295</v>
      </c>
      <c r="C56" s="1068"/>
      <c r="D56" s="1068"/>
      <c r="E56" s="1068"/>
      <c r="F56" s="1068"/>
      <c r="G56" s="1068"/>
      <c r="H56" s="1068"/>
      <c r="I56" s="1068"/>
      <c r="J56" s="1068"/>
    </row>
    <row r="57" spans="1:12" ht="12.75" customHeight="1" x14ac:dyDescent="0.25">
      <c r="C57" s="194"/>
      <c r="D57" s="1378" t="s">
        <v>11</v>
      </c>
      <c r="E57" s="1378"/>
      <c r="F57" s="1378"/>
      <c r="G57" s="1373" t="s">
        <v>3</v>
      </c>
      <c r="H57" s="1374"/>
      <c r="L57" s="192"/>
    </row>
    <row r="58" spans="1:12" ht="12.75" customHeight="1" x14ac:dyDescent="0.25">
      <c r="C58" s="192"/>
      <c r="D58" s="1365"/>
      <c r="E58" s="1365"/>
      <c r="F58" s="1365"/>
      <c r="G58" s="1363"/>
      <c r="H58" s="1364"/>
    </row>
    <row r="59" spans="1:12" ht="12.75" customHeight="1" x14ac:dyDescent="0.25">
      <c r="C59" s="192"/>
      <c r="D59" s="1365"/>
      <c r="E59" s="1365"/>
      <c r="F59" s="1365"/>
      <c r="G59" s="1363"/>
      <c r="H59" s="1364"/>
    </row>
    <row r="60" spans="1:12" ht="12.75" customHeight="1" x14ac:dyDescent="0.25">
      <c r="C60" s="192"/>
      <c r="D60" s="1365"/>
      <c r="E60" s="1365"/>
      <c r="F60" s="1365"/>
      <c r="G60" s="1363"/>
      <c r="H60" s="1364"/>
    </row>
    <row r="61" spans="1:12" ht="12.75" customHeight="1" x14ac:dyDescent="0.25">
      <c r="C61" s="192"/>
      <c r="D61" s="1365"/>
      <c r="E61" s="1365"/>
      <c r="F61" s="1365"/>
      <c r="G61" s="1363"/>
      <c r="H61" s="1364"/>
    </row>
    <row r="62" spans="1:12" ht="12.75" customHeight="1" x14ac:dyDescent="0.25">
      <c r="C62" s="192"/>
      <c r="D62" s="1365"/>
      <c r="E62" s="1365"/>
      <c r="F62" s="1365"/>
      <c r="G62" s="1363"/>
      <c r="H62" s="1364"/>
    </row>
    <row r="63" spans="1:12" ht="12.75" customHeight="1" x14ac:dyDescent="0.25">
      <c r="C63" s="192"/>
      <c r="D63" s="1365"/>
      <c r="E63" s="1365"/>
      <c r="F63" s="1365"/>
      <c r="G63" s="1363"/>
      <c r="H63" s="1364"/>
    </row>
    <row r="64" spans="1:12" ht="12.75" customHeight="1" x14ac:dyDescent="0.25">
      <c r="C64" s="192"/>
      <c r="D64" s="193"/>
      <c r="E64" s="257" t="s">
        <v>48</v>
      </c>
      <c r="F64" s="193"/>
      <c r="G64" s="1383">
        <f>SUM(G58:H63)</f>
        <v>0</v>
      </c>
      <c r="H64" s="1384"/>
    </row>
    <row r="65" spans="1:10" ht="12.75" customHeight="1" x14ac:dyDescent="0.25"/>
    <row r="66" spans="1:10" s="370" customFormat="1" ht="12.75" customHeight="1" x14ac:dyDescent="0.25">
      <c r="B66" s="1369" t="s">
        <v>432</v>
      </c>
      <c r="C66" s="1369"/>
      <c r="D66" s="1369"/>
      <c r="E66" s="1369"/>
      <c r="F66" s="1369"/>
      <c r="G66" s="1369"/>
      <c r="H66" s="1369"/>
      <c r="I66" s="1369"/>
      <c r="J66" s="1369"/>
    </row>
    <row r="67" spans="1:10" s="370" customFormat="1" ht="12.75" customHeight="1" x14ac:dyDescent="0.25">
      <c r="B67" s="1369"/>
      <c r="C67" s="1369"/>
      <c r="D67" s="1369"/>
      <c r="E67" s="1369"/>
      <c r="F67" s="1369"/>
      <c r="G67" s="1369"/>
      <c r="H67" s="1369"/>
      <c r="I67" s="1369"/>
      <c r="J67" s="1369"/>
    </row>
    <row r="68" spans="1:10" ht="12.75" customHeight="1" x14ac:dyDescent="0.25">
      <c r="A68" s="60"/>
      <c r="B68" s="1375"/>
      <c r="C68" s="1375"/>
      <c r="D68" s="1375"/>
      <c r="E68" s="1375"/>
      <c r="F68" s="1375"/>
      <c r="G68" s="1375"/>
      <c r="H68" s="1375"/>
      <c r="I68" s="1375"/>
      <c r="J68" s="1375"/>
    </row>
    <row r="69" spans="1:10" ht="12.75" customHeight="1" x14ac:dyDescent="0.25">
      <c r="A69" s="60"/>
      <c r="C69" s="62" t="s">
        <v>220</v>
      </c>
      <c r="D69" s="62"/>
      <c r="E69" s="62"/>
      <c r="F69" s="62"/>
      <c r="G69" s="62"/>
      <c r="H69" s="62"/>
      <c r="I69" s="62"/>
      <c r="J69" s="62"/>
    </row>
    <row r="70" spans="1:10" ht="12.75" customHeight="1" x14ac:dyDescent="0.25">
      <c r="A70" s="60"/>
      <c r="C70" s="68"/>
      <c r="D70" s="62" t="s">
        <v>216</v>
      </c>
      <c r="E70" s="62"/>
      <c r="F70" s="62"/>
      <c r="G70" s="62"/>
      <c r="H70" s="62"/>
      <c r="I70" s="68"/>
      <c r="J70" s="281"/>
    </row>
    <row r="71" spans="1:10" ht="12.75" customHeight="1" x14ac:dyDescent="0.25">
      <c r="A71" s="60"/>
      <c r="C71" s="62" t="s">
        <v>221</v>
      </c>
      <c r="D71" s="62"/>
      <c r="E71" s="62"/>
      <c r="F71" s="62"/>
      <c r="G71" s="62"/>
      <c r="H71" s="62"/>
      <c r="I71" s="62"/>
      <c r="J71" s="62"/>
    </row>
    <row r="72" spans="1:10" ht="12.75" customHeight="1" x14ac:dyDescent="0.25">
      <c r="A72" s="60"/>
      <c r="C72" s="68"/>
      <c r="D72" s="62" t="s">
        <v>217</v>
      </c>
      <c r="E72" s="62"/>
      <c r="F72" s="62"/>
      <c r="G72" s="62"/>
      <c r="H72" s="62"/>
      <c r="I72" s="62"/>
      <c r="J72" s="281"/>
    </row>
    <row r="73" spans="1:10" ht="12.75" customHeight="1" x14ac:dyDescent="0.25">
      <c r="A73" s="60"/>
      <c r="C73" s="62" t="s">
        <v>221</v>
      </c>
      <c r="D73" s="62"/>
      <c r="E73" s="62"/>
      <c r="F73" s="62"/>
      <c r="G73" s="62"/>
      <c r="H73" s="62"/>
      <c r="I73" s="62"/>
      <c r="J73" s="62"/>
    </row>
    <row r="74" spans="1:10" ht="12.75" customHeight="1" x14ac:dyDescent="0.25">
      <c r="A74" s="60"/>
      <c r="C74" s="68"/>
      <c r="D74" s="281" t="s">
        <v>218</v>
      </c>
      <c r="E74" s="281"/>
      <c r="F74" s="281"/>
      <c r="G74" s="281"/>
      <c r="H74" s="281"/>
      <c r="I74" s="281"/>
      <c r="J74" s="281"/>
    </row>
    <row r="75" spans="1:10" ht="12.75" customHeight="1" x14ac:dyDescent="0.25">
      <c r="A75" s="60"/>
      <c r="C75" s="62" t="s">
        <v>222</v>
      </c>
      <c r="D75" s="62"/>
      <c r="E75" s="62"/>
      <c r="F75" s="62"/>
      <c r="G75" s="62"/>
      <c r="H75" s="62"/>
      <c r="I75" s="62"/>
      <c r="J75" s="62"/>
    </row>
    <row r="76" spans="1:10" ht="12.75" customHeight="1" x14ac:dyDescent="0.25">
      <c r="A76" s="60"/>
      <c r="C76" s="68"/>
      <c r="D76" s="62" t="s">
        <v>219</v>
      </c>
      <c r="E76" s="62"/>
      <c r="F76" s="62"/>
      <c r="G76" s="62"/>
      <c r="H76" s="62"/>
      <c r="I76" s="62"/>
      <c r="J76" s="62"/>
    </row>
    <row r="77" spans="1:10" ht="12.75" customHeight="1" x14ac:dyDescent="0.25">
      <c r="J77" s="369"/>
    </row>
    <row r="78" spans="1:10" ht="12.75" customHeight="1" x14ac:dyDescent="0.25">
      <c r="A78" s="75" t="s">
        <v>65</v>
      </c>
      <c r="B78" s="1381" t="s">
        <v>756</v>
      </c>
      <c r="C78" s="1381"/>
      <c r="D78" s="1381"/>
      <c r="E78" s="1381"/>
      <c r="F78" s="1381"/>
      <c r="G78" s="1381"/>
      <c r="H78" s="1381"/>
      <c r="I78" s="1381"/>
      <c r="J78" s="1013"/>
    </row>
    <row r="79" spans="1:10" s="369" customFormat="1" ht="12.75" customHeight="1" x14ac:dyDescent="0.25">
      <c r="A79" s="75"/>
      <c r="B79" s="1381"/>
      <c r="C79" s="1381"/>
      <c r="D79" s="1381"/>
      <c r="E79" s="1381"/>
      <c r="F79" s="1381"/>
      <c r="G79" s="1381"/>
      <c r="H79" s="1381"/>
      <c r="I79" s="1381"/>
    </row>
    <row r="80" spans="1:10" s="192" customFormat="1" ht="12.75" customHeight="1" x14ac:dyDescent="0.25">
      <c r="A80" s="529"/>
      <c r="B80" s="1381"/>
      <c r="C80" s="1381"/>
      <c r="D80" s="1381"/>
      <c r="E80" s="1381"/>
      <c r="F80" s="1381"/>
      <c r="G80" s="1381"/>
      <c r="H80" s="1381"/>
      <c r="I80" s="1381"/>
      <c r="J80" s="529"/>
    </row>
    <row r="81" spans="1:10" ht="12.75" customHeight="1" x14ac:dyDescent="0.25">
      <c r="A81" s="73"/>
      <c r="B81" s="73"/>
      <c r="C81" s="73"/>
      <c r="D81" s="73"/>
      <c r="E81" s="73"/>
      <c r="F81" s="73"/>
      <c r="G81" s="73"/>
      <c r="H81" s="73"/>
      <c r="I81" s="193"/>
      <c r="J81" s="193"/>
    </row>
    <row r="82" spans="1:10" ht="12.75" customHeight="1" x14ac:dyDescent="0.25">
      <c r="A82" s="73"/>
      <c r="B82" s="1381" t="s">
        <v>757</v>
      </c>
      <c r="C82" s="1381"/>
      <c r="D82" s="1381"/>
      <c r="E82" s="1381"/>
      <c r="F82" s="1381"/>
      <c r="G82" s="1381"/>
      <c r="H82" s="1381"/>
      <c r="I82" s="1381"/>
      <c r="J82" s="1381"/>
    </row>
    <row r="83" spans="1:10" ht="12.75" customHeight="1" x14ac:dyDescent="0.25">
      <c r="A83" s="73"/>
      <c r="B83" s="1381"/>
      <c r="C83" s="1381"/>
      <c r="D83" s="1381"/>
      <c r="E83" s="1381"/>
      <c r="F83" s="1381"/>
      <c r="G83" s="1381"/>
      <c r="H83" s="1381"/>
      <c r="I83" s="1381"/>
      <c r="J83" s="1381"/>
    </row>
    <row r="84" spans="1:10" ht="12.75" customHeight="1" x14ac:dyDescent="0.25">
      <c r="A84" s="73"/>
      <c r="B84" s="1381"/>
      <c r="C84" s="1381"/>
      <c r="D84" s="1381"/>
      <c r="E84" s="1381"/>
      <c r="F84" s="1381"/>
      <c r="G84" s="1381"/>
      <c r="H84" s="1381"/>
      <c r="I84" s="1381"/>
      <c r="J84" s="1381"/>
    </row>
    <row r="85" spans="1:10" ht="12.75" customHeight="1" x14ac:dyDescent="0.25">
      <c r="A85" s="73"/>
      <c r="B85" s="73"/>
      <c r="C85" s="73"/>
      <c r="D85" s="73"/>
      <c r="E85" s="73"/>
      <c r="F85" s="73"/>
      <c r="G85" s="73"/>
      <c r="H85" s="73"/>
      <c r="I85" s="193"/>
      <c r="J85" s="193"/>
    </row>
    <row r="86" spans="1:10" ht="12.75" customHeight="1" x14ac:dyDescent="0.25">
      <c r="A86" s="76"/>
      <c r="B86" s="1381" t="s">
        <v>758</v>
      </c>
      <c r="C86" s="1068"/>
      <c r="D86" s="1068"/>
      <c r="E86" s="1068"/>
      <c r="F86" s="1068"/>
      <c r="G86" s="1068"/>
      <c r="H86" s="1068"/>
      <c r="I86" s="1068"/>
      <c r="J86" s="1068"/>
    </row>
    <row r="87" spans="1:10" ht="12.75" customHeight="1" x14ac:dyDescent="0.25">
      <c r="C87" s="192"/>
      <c r="D87" s="1378" t="s">
        <v>11</v>
      </c>
      <c r="E87" s="1378"/>
      <c r="F87" s="1378"/>
      <c r="G87" s="1373" t="s">
        <v>3</v>
      </c>
      <c r="H87" s="1374"/>
      <c r="I87" s="195"/>
      <c r="J87" s="193"/>
    </row>
    <row r="88" spans="1:10" ht="12.75" customHeight="1" x14ac:dyDescent="0.25">
      <c r="C88" s="192"/>
      <c r="D88" s="1365"/>
      <c r="E88" s="1365"/>
      <c r="F88" s="1365"/>
      <c r="G88" s="1363"/>
      <c r="H88" s="1364"/>
      <c r="I88" s="193"/>
      <c r="J88" s="193"/>
    </row>
    <row r="89" spans="1:10" ht="12.75" customHeight="1" x14ac:dyDescent="0.25">
      <c r="C89" s="192"/>
      <c r="D89" s="1365"/>
      <c r="E89" s="1365"/>
      <c r="F89" s="1365"/>
      <c r="G89" s="1363"/>
      <c r="H89" s="1364"/>
      <c r="I89" s="193"/>
      <c r="J89" s="193"/>
    </row>
    <row r="90" spans="1:10" ht="12.75" customHeight="1" x14ac:dyDescent="0.25">
      <c r="C90" s="192"/>
      <c r="D90" s="1365"/>
      <c r="E90" s="1365"/>
      <c r="F90" s="1365"/>
      <c r="G90" s="1363"/>
      <c r="H90" s="1364"/>
      <c r="I90" s="193"/>
      <c r="J90" s="193"/>
    </row>
    <row r="91" spans="1:10" ht="12.75" customHeight="1" x14ac:dyDescent="0.25">
      <c r="C91" s="192"/>
      <c r="D91" s="1365"/>
      <c r="E91" s="1365"/>
      <c r="F91" s="1365"/>
      <c r="G91" s="1363"/>
      <c r="H91" s="1364"/>
      <c r="I91" s="193"/>
      <c r="J91" s="193"/>
    </row>
    <row r="92" spans="1:10" ht="12.75" customHeight="1" x14ac:dyDescent="0.25">
      <c r="C92" s="192"/>
      <c r="D92" s="1365"/>
      <c r="E92" s="1365"/>
      <c r="F92" s="1365"/>
      <c r="G92" s="1363"/>
      <c r="H92" s="1364"/>
      <c r="I92" s="193"/>
      <c r="J92" s="193"/>
    </row>
    <row r="93" spans="1:10" ht="12.75" customHeight="1" x14ac:dyDescent="0.25">
      <c r="C93" s="192"/>
      <c r="D93" s="1365"/>
      <c r="E93" s="1365"/>
      <c r="F93" s="1365"/>
      <c r="G93" s="1363"/>
      <c r="H93" s="1364"/>
      <c r="I93" s="193"/>
      <c r="J93" s="193"/>
    </row>
    <row r="94" spans="1:10" ht="12.75" customHeight="1" x14ac:dyDescent="0.25">
      <c r="C94" s="192"/>
      <c r="D94" s="193"/>
      <c r="E94" s="257" t="s">
        <v>48</v>
      </c>
      <c r="F94" s="193"/>
      <c r="G94" s="1371">
        <f>SUM(G88:H93)</f>
        <v>0</v>
      </c>
      <c r="H94" s="1372"/>
      <c r="I94" s="193"/>
      <c r="J94" s="193"/>
    </row>
    <row r="95" spans="1:10" ht="12.75" customHeight="1" x14ac:dyDescent="0.25">
      <c r="B95" s="192"/>
      <c r="C95" s="192"/>
      <c r="D95" s="192"/>
      <c r="E95" s="192"/>
      <c r="F95" s="192"/>
      <c r="G95" s="193"/>
      <c r="H95" s="193"/>
      <c r="I95" s="193"/>
      <c r="J95" s="193"/>
    </row>
    <row r="96" spans="1:10" s="60" customFormat="1" ht="12.75" customHeight="1" x14ac:dyDescent="0.25">
      <c r="B96" s="1369" t="s">
        <v>759</v>
      </c>
      <c r="C96" s="1369"/>
      <c r="D96" s="1369"/>
      <c r="E96" s="1369"/>
      <c r="F96" s="1369"/>
      <c r="G96" s="1369"/>
      <c r="H96" s="1369"/>
      <c r="I96" s="1369"/>
      <c r="J96" s="1369"/>
    </row>
    <row r="97" spans="1:10" s="60" customFormat="1" ht="12.75" customHeight="1" x14ac:dyDescent="0.25">
      <c r="B97" s="1369"/>
      <c r="C97" s="1369"/>
      <c r="D97" s="1369"/>
      <c r="E97" s="1369"/>
      <c r="F97" s="1369"/>
      <c r="G97" s="1369"/>
      <c r="H97" s="1369"/>
      <c r="I97" s="1369"/>
      <c r="J97" s="1369"/>
    </row>
    <row r="98" spans="1:10" s="60" customFormat="1" ht="12.75" customHeight="1" x14ac:dyDescent="0.25">
      <c r="B98" s="62"/>
      <c r="C98" s="62"/>
      <c r="D98" s="62"/>
      <c r="E98" s="62"/>
      <c r="F98" s="62"/>
      <c r="G98" s="62"/>
      <c r="H98" s="62"/>
      <c r="I98" s="62"/>
      <c r="J98" s="62"/>
    </row>
    <row r="99" spans="1:10" s="60" customFormat="1" ht="12.75" customHeight="1" x14ac:dyDescent="0.25">
      <c r="B99" s="62"/>
      <c r="C99" s="62" t="s">
        <v>220</v>
      </c>
      <c r="D99" s="62"/>
      <c r="E99" s="62"/>
      <c r="F99" s="62"/>
      <c r="G99" s="62"/>
      <c r="H99" s="62"/>
      <c r="I99" s="62"/>
      <c r="J99" s="62"/>
    </row>
    <row r="100" spans="1:10" s="60" customFormat="1" ht="12.75" customHeight="1" x14ac:dyDescent="0.25">
      <c r="B100" s="62"/>
      <c r="C100" s="68"/>
      <c r="D100" s="62" t="s">
        <v>216</v>
      </c>
      <c r="E100" s="62"/>
      <c r="F100" s="62"/>
      <c r="G100" s="62"/>
      <c r="H100" s="62"/>
      <c r="I100" s="62"/>
      <c r="J100" s="62"/>
    </row>
    <row r="101" spans="1:10" s="60" customFormat="1" ht="12.75" customHeight="1" x14ac:dyDescent="0.25">
      <c r="B101" s="62"/>
      <c r="C101" s="62" t="s">
        <v>221</v>
      </c>
      <c r="D101" s="62"/>
      <c r="E101" s="62"/>
      <c r="F101" s="62"/>
      <c r="G101" s="62"/>
      <c r="H101" s="62"/>
      <c r="I101" s="62"/>
      <c r="J101" s="62"/>
    </row>
    <row r="102" spans="1:10" s="60" customFormat="1" ht="12.75" customHeight="1" x14ac:dyDescent="0.25">
      <c r="B102" s="62"/>
      <c r="C102" s="68"/>
      <c r="D102" s="62" t="s">
        <v>217</v>
      </c>
      <c r="E102" s="62"/>
      <c r="F102" s="62"/>
      <c r="G102" s="62"/>
      <c r="H102" s="62"/>
      <c r="I102" s="62"/>
      <c r="J102" s="62"/>
    </row>
    <row r="103" spans="1:10" s="60" customFormat="1" ht="12.75" customHeight="1" x14ac:dyDescent="0.25">
      <c r="B103" s="62"/>
      <c r="C103" s="62" t="s">
        <v>222</v>
      </c>
      <c r="D103" s="62"/>
      <c r="E103" s="62"/>
      <c r="F103" s="62"/>
      <c r="G103" s="62"/>
      <c r="H103" s="62"/>
      <c r="I103" s="62"/>
      <c r="J103" s="62"/>
    </row>
    <row r="104" spans="1:10" s="60" customFormat="1" ht="12.75" customHeight="1" x14ac:dyDescent="0.25">
      <c r="B104" s="62"/>
      <c r="C104" s="68"/>
      <c r="D104" s="62" t="s">
        <v>219</v>
      </c>
      <c r="E104" s="62"/>
      <c r="F104" s="62"/>
      <c r="G104" s="62"/>
      <c r="H104" s="62"/>
      <c r="I104" s="62"/>
      <c r="J104" s="62"/>
    </row>
    <row r="105" spans="1:10" s="60" customFormat="1" ht="12.75" customHeight="1" x14ac:dyDescent="0.25">
      <c r="A105" s="62"/>
      <c r="B105" s="61"/>
      <c r="C105" s="61"/>
      <c r="D105" s="61"/>
      <c r="E105" s="61"/>
      <c r="F105" s="61"/>
      <c r="G105" s="61"/>
      <c r="H105" s="61"/>
      <c r="I105" s="61"/>
      <c r="J105" s="61"/>
    </row>
    <row r="106" spans="1:10" s="60" customFormat="1" ht="12.75" customHeight="1" x14ac:dyDescent="0.25">
      <c r="A106" s="1370" t="s">
        <v>442</v>
      </c>
      <c r="B106" s="1370"/>
      <c r="C106" s="1370"/>
      <c r="D106" s="1370"/>
      <c r="E106" s="1370"/>
      <c r="F106" s="1370"/>
      <c r="G106" s="1370"/>
      <c r="H106" s="1370"/>
      <c r="I106" s="1370"/>
      <c r="J106" s="1370"/>
    </row>
    <row r="107" spans="1:10" s="60" customFormat="1" ht="12.75" customHeight="1" x14ac:dyDescent="0.25">
      <c r="B107" s="61"/>
      <c r="C107" s="61"/>
      <c r="D107" s="61"/>
      <c r="E107" s="61"/>
      <c r="F107" s="61"/>
      <c r="G107" s="61"/>
      <c r="H107" s="61"/>
      <c r="I107" s="61"/>
      <c r="J107" s="61"/>
    </row>
    <row r="108" spans="1:10" s="368" customFormat="1" ht="12.75" customHeight="1" x14ac:dyDescent="0.25">
      <c r="A108" s="1335" t="s">
        <v>539</v>
      </c>
      <c r="B108" s="1335"/>
      <c r="C108" s="1335"/>
      <c r="D108" s="1335"/>
      <c r="E108" s="1335"/>
      <c r="F108" s="1335"/>
      <c r="G108" s="1335"/>
      <c r="H108" s="1335"/>
      <c r="I108" s="1335"/>
      <c r="J108" s="1335"/>
    </row>
    <row r="109" spans="1:10" s="368" customFormat="1" ht="12.75" customHeight="1" x14ac:dyDescent="0.25">
      <c r="A109" s="1335"/>
      <c r="B109" s="1335"/>
      <c r="C109" s="1335"/>
      <c r="D109" s="1335"/>
      <c r="E109" s="1335"/>
      <c r="F109" s="1335"/>
      <c r="G109" s="1335"/>
      <c r="H109" s="1335"/>
      <c r="I109" s="1335"/>
      <c r="J109" s="1335"/>
    </row>
    <row r="110" spans="1:10" s="60" customFormat="1" ht="12.75" customHeight="1" x14ac:dyDescent="0.25">
      <c r="B110" s="61"/>
      <c r="C110" s="61"/>
      <c r="D110" s="61"/>
      <c r="E110" s="61"/>
      <c r="F110" s="61"/>
      <c r="G110" s="61"/>
      <c r="H110" s="61"/>
      <c r="I110" s="61"/>
      <c r="J110" s="61"/>
    </row>
    <row r="111" spans="1:10" ht="12.75" customHeight="1" x14ac:dyDescent="0.25"/>
    <row r="112" spans="1:10" s="69" customFormat="1" ht="12.75" customHeight="1" x14ac:dyDescent="0.25">
      <c r="A112" s="1368"/>
      <c r="B112" s="1368"/>
      <c r="C112" s="1368"/>
      <c r="D112" s="388"/>
      <c r="E112" s="1367"/>
      <c r="F112" s="1367"/>
      <c r="G112" s="373"/>
      <c r="H112" s="372"/>
      <c r="I112" s="388"/>
      <c r="J112" s="389"/>
    </row>
    <row r="113" spans="1:10" s="69" customFormat="1" ht="12.75" customHeight="1" x14ac:dyDescent="0.25">
      <c r="A113" s="1366" t="s">
        <v>102</v>
      </c>
      <c r="B113" s="1366"/>
      <c r="C113" s="1366"/>
      <c r="E113" s="1366" t="s">
        <v>121</v>
      </c>
      <c r="F113" s="1366"/>
      <c r="H113" s="315" t="s">
        <v>86</v>
      </c>
      <c r="J113" s="315" t="s">
        <v>90</v>
      </c>
    </row>
    <row r="130" spans="10:10" x14ac:dyDescent="0.25">
      <c r="J130" s="1010" t="s">
        <v>799</v>
      </c>
    </row>
    <row r="131" spans="10:10" x14ac:dyDescent="0.25">
      <c r="J131" s="1010" t="s">
        <v>800</v>
      </c>
    </row>
  </sheetData>
  <customSheetViews>
    <customSheetView guid="{D1C4B63A-44A1-41FF-8287-11B2B82635E7}" showGridLines="0">
      <rowBreaks count="1" manualBreakCount="1">
        <brk id="69" max="16383" man="1"/>
      </rowBreaks>
      <pageMargins left="0.5" right="0.5" top="1" bottom="0.5" header="0.3" footer="0.3"/>
      <pageSetup paperSize="5" scale="95" fitToWidth="0" fitToHeight="0" orientation="portrait" useFirstPageNumber="1" r:id="rId1"/>
      <headerFooter>
        <oddFooter>&amp;L&amp;A&amp;C&amp;P/&amp;N</oddFooter>
      </headerFooter>
    </customSheetView>
    <customSheetView guid="{F633B7F0-050E-4545-9244-A7D77C091E2B}" showPageBreaks="1" showGridLines="0">
      <rowBreaks count="1" manualBreakCount="1">
        <brk id="69" max="16383" man="1"/>
      </rowBreaks>
      <pageMargins left="0.5" right="0.5" top="1" bottom="0.5" header="0.3" footer="0.3"/>
      <pageSetup paperSize="5" scale="95" fitToWidth="0" fitToHeight="0" orientation="portrait" useFirstPageNumber="1" r:id="rId2"/>
      <headerFooter>
        <oddFooter>&amp;L&amp;A&amp;C&amp;P/&amp;N</oddFooter>
      </headerFooter>
    </customSheetView>
  </customSheetViews>
  <mergeCells count="70">
    <mergeCell ref="E6:I6"/>
    <mergeCell ref="I36:J36"/>
    <mergeCell ref="B21:J23"/>
    <mergeCell ref="G34:H34"/>
    <mergeCell ref="C25:J28"/>
    <mergeCell ref="I32:J32"/>
    <mergeCell ref="I31:J31"/>
    <mergeCell ref="B31:F31"/>
    <mergeCell ref="I33:J33"/>
    <mergeCell ref="G32:H32"/>
    <mergeCell ref="G31:H31"/>
    <mergeCell ref="B15:H17"/>
    <mergeCell ref="G33:H33"/>
    <mergeCell ref="B30:J30"/>
    <mergeCell ref="D92:F92"/>
    <mergeCell ref="G92:H92"/>
    <mergeCell ref="B86:J86"/>
    <mergeCell ref="D87:F87"/>
    <mergeCell ref="G88:H88"/>
    <mergeCell ref="G91:H91"/>
    <mergeCell ref="G89:H89"/>
    <mergeCell ref="G90:H90"/>
    <mergeCell ref="D58:F58"/>
    <mergeCell ref="D62:F62"/>
    <mergeCell ref="G87:H87"/>
    <mergeCell ref="B82:J84"/>
    <mergeCell ref="G61:H61"/>
    <mergeCell ref="G59:H59"/>
    <mergeCell ref="B66:J67"/>
    <mergeCell ref="B78:I80"/>
    <mergeCell ref="B68:J68"/>
    <mergeCell ref="G63:H63"/>
    <mergeCell ref="G62:H62"/>
    <mergeCell ref="G60:H60"/>
    <mergeCell ref="D61:F61"/>
    <mergeCell ref="D60:F60"/>
    <mergeCell ref="D63:F63"/>
    <mergeCell ref="G64:H64"/>
    <mergeCell ref="G57:H57"/>
    <mergeCell ref="I34:J34"/>
    <mergeCell ref="B41:J42"/>
    <mergeCell ref="B43:J43"/>
    <mergeCell ref="I39:J39"/>
    <mergeCell ref="D57:F57"/>
    <mergeCell ref="G36:H36"/>
    <mergeCell ref="I38:J38"/>
    <mergeCell ref="G37:H37"/>
    <mergeCell ref="I37:J37"/>
    <mergeCell ref="I35:J35"/>
    <mergeCell ref="G38:H38"/>
    <mergeCell ref="G35:H35"/>
    <mergeCell ref="B56:J56"/>
    <mergeCell ref="B47:H49"/>
    <mergeCell ref="B52:I54"/>
    <mergeCell ref="G58:H58"/>
    <mergeCell ref="D59:F59"/>
    <mergeCell ref="A108:J109"/>
    <mergeCell ref="A113:C113"/>
    <mergeCell ref="E112:F112"/>
    <mergeCell ref="E113:F113"/>
    <mergeCell ref="D88:F88"/>
    <mergeCell ref="D93:F93"/>
    <mergeCell ref="D89:F89"/>
    <mergeCell ref="A112:C112"/>
    <mergeCell ref="B96:J97"/>
    <mergeCell ref="A106:J106"/>
    <mergeCell ref="G94:H94"/>
    <mergeCell ref="D90:F90"/>
    <mergeCell ref="D91:F91"/>
    <mergeCell ref="G93:H93"/>
  </mergeCells>
  <phoneticPr fontId="9" type="noConversion"/>
  <conditionalFormatting sqref="J16 J47 J78">
    <cfRule type="cellIs" dxfId="13" priority="1" operator="equal">
      <formula>$J$131</formula>
    </cfRule>
    <cfRule type="cellIs" dxfId="12" priority="2" operator="equal">
      <formula>$J$130</formula>
    </cfRule>
  </conditionalFormatting>
  <dataValidations count="1">
    <dataValidation type="list" allowBlank="1" showInputMessage="1" showErrorMessage="1" sqref="J16 J78 J47" xr:uid="{706CB79D-2D96-44F1-BD0A-2D355A2D2128}">
      <formula1>$J$130:$J$131</formula1>
    </dataValidation>
  </dataValidations>
  <pageMargins left="0.5" right="0.5" top="1" bottom="0.5" header="0.3" footer="0.3"/>
  <pageSetup paperSize="5" scale="95" fitToWidth="0" fitToHeight="0" orientation="portrait" useFirstPageNumber="1" r:id="rId3"/>
  <headerFooter scaleWithDoc="0">
    <oddFooter>&amp;L&amp;A</oddFooter>
  </headerFooter>
  <rowBreaks count="1" manualBreakCount="1">
    <brk id="64" max="16383" man="1"/>
  </rowBreaks>
  <ignoredErrors>
    <ignoredError sqref="A11 E6:I6 F7:I7" unlockedFormula="1"/>
    <ignoredError sqref="A15 A47 A7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11">
    <tabColor theme="9" tint="-0.249977111117893"/>
    <pageSetUpPr fitToPage="1"/>
  </sheetPr>
  <dimension ref="A1:N83"/>
  <sheetViews>
    <sheetView showGridLines="0" workbookViewId="0">
      <selection activeCell="C2" sqref="C2"/>
    </sheetView>
  </sheetViews>
  <sheetFormatPr defaultColWidth="9.109375" defaultRowHeight="13.2" x14ac:dyDescent="0.25"/>
  <cols>
    <col min="1" max="2" width="3.109375" style="22" customWidth="1"/>
    <col min="3" max="3" width="13.6640625" style="22" customWidth="1"/>
    <col min="4" max="4" width="9.109375" style="22" customWidth="1"/>
    <col min="5" max="5" width="9.109375" style="22"/>
    <col min="6" max="6" width="4.5546875" style="23" customWidth="1"/>
    <col min="7" max="7" width="9.109375" style="23"/>
    <col min="8" max="10" width="9.109375" style="22"/>
    <col min="11" max="11" width="10.109375" style="22" bestFit="1" customWidth="1"/>
    <col min="12" max="12" width="14.5546875" style="24" customWidth="1"/>
    <col min="13" max="16384" width="9.109375" style="22"/>
  </cols>
  <sheetData>
    <row r="1" spans="1:14" ht="15" customHeight="1" x14ac:dyDescent="0.3">
      <c r="A1" s="470" t="s">
        <v>1</v>
      </c>
      <c r="B1" s="464"/>
      <c r="C1" s="464"/>
    </row>
    <row r="2" spans="1:14" ht="15" customHeight="1" x14ac:dyDescent="0.25">
      <c r="A2" s="13"/>
    </row>
    <row r="3" spans="1:14" ht="15" customHeight="1" x14ac:dyDescent="0.25">
      <c r="A3" s="13" t="s">
        <v>18</v>
      </c>
      <c r="B3" s="85"/>
      <c r="C3" s="4"/>
      <c r="D3" s="4"/>
      <c r="E3" s="4"/>
      <c r="F3" s="26"/>
      <c r="G3" s="584"/>
    </row>
    <row r="4" spans="1:14" ht="15" customHeight="1" x14ac:dyDescent="0.25">
      <c r="A4" s="14" t="s">
        <v>19</v>
      </c>
      <c r="B4" s="150"/>
      <c r="C4" s="5"/>
      <c r="D4" s="5"/>
      <c r="E4" s="5"/>
      <c r="F4" s="5"/>
      <c r="G4" s="150"/>
      <c r="H4" s="150"/>
      <c r="I4" s="150"/>
      <c r="J4" s="150"/>
      <c r="K4" s="150"/>
      <c r="L4" s="149"/>
    </row>
    <row r="5" spans="1:14" ht="15" customHeight="1" x14ac:dyDescent="0.25">
      <c r="A5" s="13"/>
      <c r="C5" s="26"/>
      <c r="D5" s="26"/>
      <c r="E5" s="26"/>
      <c r="F5" s="26"/>
      <c r="H5" s="23"/>
      <c r="I5" s="23"/>
      <c r="J5" s="23"/>
      <c r="K5" s="23"/>
    </row>
    <row r="6" spans="1:14" s="85" customFormat="1" ht="15" customHeight="1" x14ac:dyDescent="0.25">
      <c r="A6" s="8" t="s">
        <v>70</v>
      </c>
      <c r="B6" s="66"/>
      <c r="C6" s="51"/>
      <c r="D6" s="64"/>
      <c r="E6" s="1385" t="str">
        <f>+'Title Page'!$D$19</f>
        <v xml:space="preserve"> </v>
      </c>
      <c r="F6" s="1385"/>
      <c r="G6" s="1385"/>
      <c r="H6" s="1385"/>
      <c r="I6" s="1385"/>
      <c r="J6" s="1385"/>
      <c r="K6" s="82"/>
      <c r="L6" s="83"/>
    </row>
    <row r="7" spans="1:14" s="85" customFormat="1" ht="15" customHeight="1" x14ac:dyDescent="0.25">
      <c r="A7" s="8" t="s">
        <v>69</v>
      </c>
      <c r="B7" s="24"/>
      <c r="C7" s="182"/>
      <c r="D7" s="64"/>
      <c r="E7" s="567" t="str">
        <f>+'Title Page'!$D$20</f>
        <v xml:space="preserve"> </v>
      </c>
      <c r="F7" s="563"/>
      <c r="G7" s="563"/>
      <c r="H7" s="563"/>
      <c r="I7" s="563"/>
      <c r="J7" s="563"/>
      <c r="K7" s="82"/>
      <c r="L7" s="83"/>
    </row>
    <row r="8" spans="1:14" ht="15" customHeight="1" x14ac:dyDescent="0.3">
      <c r="A8" s="8"/>
      <c r="C8" s="27"/>
      <c r="D8" s="27"/>
      <c r="E8" s="11"/>
      <c r="F8" s="89"/>
      <c r="G8" s="89"/>
      <c r="H8" s="89"/>
      <c r="I8" s="89"/>
      <c r="J8" s="89"/>
      <c r="K8" s="89"/>
    </row>
    <row r="9" spans="1:14" ht="15" customHeight="1" x14ac:dyDescent="0.3">
      <c r="A9" s="465" t="s">
        <v>390</v>
      </c>
      <c r="C9" s="27"/>
      <c r="D9" s="27"/>
      <c r="E9" s="11"/>
      <c r="F9" s="89"/>
      <c r="G9" s="89"/>
      <c r="H9" s="89"/>
      <c r="I9" s="89"/>
      <c r="J9" s="89"/>
      <c r="K9" s="89"/>
    </row>
    <row r="10" spans="1:14" ht="15" customHeight="1" x14ac:dyDescent="0.25">
      <c r="A10" s="4" t="s">
        <v>454</v>
      </c>
      <c r="C10" s="4"/>
      <c r="D10" s="4"/>
    </row>
    <row r="11" spans="1:14" ht="15" customHeight="1" x14ac:dyDescent="0.25">
      <c r="A11" s="121" t="str">
        <f>+'Table of Contents - Part 3'!$A$11</f>
        <v>FISCAL YEAR ENDED:  JUNE 30, 2025</v>
      </c>
      <c r="B11" s="150"/>
      <c r="C11" s="5"/>
      <c r="D11" s="5"/>
      <c r="E11" s="150"/>
      <c r="F11" s="150"/>
      <c r="G11" s="150"/>
      <c r="H11" s="150"/>
      <c r="I11" s="150"/>
      <c r="J11" s="149"/>
      <c r="K11" s="149"/>
      <c r="L11" s="660" t="str">
        <f>'Table of Contents - Part 3'!$E$16</f>
        <v>DUE DATE:  8/29/2025</v>
      </c>
    </row>
    <row r="12" spans="1:14" ht="12.6" customHeight="1" x14ac:dyDescent="0.25">
      <c r="A12" s="26"/>
      <c r="B12" s="23"/>
      <c r="C12" s="26"/>
      <c r="D12" s="26"/>
      <c r="E12" s="23"/>
      <c r="H12" s="23"/>
      <c r="I12" s="23"/>
      <c r="J12" s="23"/>
      <c r="K12" s="23"/>
    </row>
    <row r="13" spans="1:14" ht="12.6" customHeight="1" x14ac:dyDescent="0.25">
      <c r="A13" s="1415" t="s">
        <v>455</v>
      </c>
      <c r="B13" s="1415"/>
      <c r="C13" s="1415"/>
      <c r="D13" s="1415"/>
      <c r="E13" s="1415"/>
      <c r="F13" s="1415"/>
      <c r="G13" s="1415"/>
      <c r="H13" s="1415"/>
      <c r="I13" s="1415"/>
      <c r="J13" s="1415"/>
      <c r="K13" s="1415"/>
      <c r="L13" s="1415"/>
    </row>
    <row r="14" spans="1:14" s="577" customFormat="1" ht="12.6" customHeight="1" x14ac:dyDescent="0.25">
      <c r="A14" s="1415"/>
      <c r="B14" s="1415"/>
      <c r="C14" s="1415"/>
      <c r="D14" s="1415"/>
      <c r="E14" s="1415"/>
      <c r="F14" s="1415"/>
      <c r="G14" s="1415"/>
      <c r="H14" s="1415"/>
      <c r="I14" s="1415"/>
      <c r="J14" s="1415"/>
      <c r="K14" s="1415"/>
      <c r="L14" s="1415"/>
    </row>
    <row r="15" spans="1:14" ht="43.5" customHeight="1" x14ac:dyDescent="0.25">
      <c r="L15" s="1006" t="s">
        <v>798</v>
      </c>
    </row>
    <row r="16" spans="1:14" s="23" customFormat="1" ht="14.25" customHeight="1" x14ac:dyDescent="0.25">
      <c r="A16" s="582" t="s">
        <v>92</v>
      </c>
      <c r="B16" s="1409" t="s">
        <v>14</v>
      </c>
      <c r="C16" s="1409"/>
      <c r="D16" s="1409"/>
      <c r="E16" s="1409"/>
      <c r="F16" s="1409"/>
      <c r="G16" s="1409"/>
      <c r="H16" s="1409"/>
      <c r="I16" s="579"/>
      <c r="L16" s="1014"/>
      <c r="M16" s="352"/>
      <c r="N16" s="352"/>
    </row>
    <row r="17" spans="1:12" ht="12.6" customHeight="1" x14ac:dyDescent="0.25">
      <c r="A17" s="29"/>
      <c r="B17" s="77"/>
      <c r="C17" s="77"/>
      <c r="D17" s="77"/>
      <c r="E17" s="77"/>
      <c r="F17" s="458"/>
      <c r="G17" s="458"/>
      <c r="H17" s="77"/>
      <c r="I17" s="77"/>
      <c r="J17" s="77"/>
      <c r="K17" s="77"/>
    </row>
    <row r="18" spans="1:12" ht="12.75" customHeight="1" x14ac:dyDescent="0.25">
      <c r="B18" s="79" t="s">
        <v>434</v>
      </c>
      <c r="C18" s="79"/>
      <c r="D18" s="79"/>
      <c r="E18" s="79"/>
      <c r="F18" s="579"/>
      <c r="G18" s="89"/>
      <c r="H18" s="89"/>
      <c r="I18" s="89"/>
      <c r="J18" s="89"/>
      <c r="K18" s="89"/>
      <c r="L18" s="163"/>
    </row>
    <row r="19" spans="1:12" s="577" customFormat="1" ht="12.6" customHeight="1" x14ac:dyDescent="0.25">
      <c r="B19" s="578"/>
      <c r="C19" s="578"/>
      <c r="D19" s="578"/>
      <c r="E19" s="578"/>
      <c r="F19" s="579"/>
      <c r="G19" s="89"/>
      <c r="H19" s="89"/>
      <c r="I19" s="89"/>
      <c r="J19" s="89"/>
      <c r="K19" s="89"/>
      <c r="L19" s="163"/>
    </row>
    <row r="20" spans="1:12" ht="12.6" customHeight="1" x14ac:dyDescent="0.25">
      <c r="B20" s="79" t="s">
        <v>22</v>
      </c>
      <c r="C20" s="1405" t="s">
        <v>435</v>
      </c>
      <c r="D20" s="1405"/>
      <c r="E20" s="1405"/>
      <c r="F20" s="1405"/>
      <c r="G20" s="1405"/>
      <c r="H20" s="1405"/>
      <c r="I20" s="1405"/>
      <c r="J20" s="1405"/>
      <c r="K20" s="1405"/>
      <c r="L20" s="1405"/>
    </row>
    <row r="21" spans="1:12" s="577" customFormat="1" ht="12.6" customHeight="1" x14ac:dyDescent="0.25">
      <c r="B21" s="578"/>
      <c r="C21" s="1405"/>
      <c r="D21" s="1405"/>
      <c r="E21" s="1405"/>
      <c r="F21" s="1405"/>
      <c r="G21" s="1405"/>
      <c r="H21" s="1405"/>
      <c r="I21" s="1405"/>
      <c r="J21" s="1405"/>
      <c r="K21" s="1405"/>
      <c r="L21" s="1405"/>
    </row>
    <row r="22" spans="1:12" s="577" customFormat="1" ht="12.6" customHeight="1" x14ac:dyDescent="0.25">
      <c r="B22" s="578"/>
      <c r="C22" s="1405"/>
      <c r="D22" s="1405"/>
      <c r="E22" s="1405"/>
      <c r="F22" s="1405"/>
      <c r="G22" s="1405"/>
      <c r="H22" s="1405"/>
      <c r="I22" s="1405"/>
      <c r="J22" s="1405"/>
      <c r="K22" s="1405"/>
      <c r="L22" s="1405"/>
    </row>
    <row r="23" spans="1:12" s="577" customFormat="1" ht="12.6" customHeight="1" x14ac:dyDescent="0.25">
      <c r="B23" s="578"/>
      <c r="C23" s="571"/>
      <c r="D23" s="571"/>
      <c r="E23" s="571"/>
      <c r="F23" s="583"/>
      <c r="G23" s="583"/>
      <c r="H23" s="571"/>
      <c r="I23" s="571"/>
      <c r="J23" s="571"/>
      <c r="K23" s="571"/>
      <c r="L23" s="163"/>
    </row>
    <row r="24" spans="1:12" ht="12.6" customHeight="1" x14ac:dyDescent="0.25">
      <c r="B24" s="79" t="s">
        <v>23</v>
      </c>
      <c r="C24" s="1405" t="s">
        <v>864</v>
      </c>
      <c r="D24" s="1405"/>
      <c r="E24" s="1405"/>
      <c r="F24" s="1405"/>
      <c r="G24" s="1405"/>
      <c r="H24" s="1405"/>
      <c r="I24" s="1405"/>
      <c r="J24" s="1405"/>
      <c r="K24" s="1405"/>
      <c r="L24" s="1405"/>
    </row>
    <row r="25" spans="1:12" s="577" customFormat="1" ht="13.5" customHeight="1" x14ac:dyDescent="0.25">
      <c r="B25" s="578"/>
      <c r="C25" s="1405"/>
      <c r="D25" s="1405"/>
      <c r="E25" s="1405"/>
      <c r="F25" s="1405"/>
      <c r="G25" s="1405"/>
      <c r="H25" s="1405"/>
      <c r="I25" s="1405"/>
      <c r="J25" s="1405"/>
      <c r="K25" s="1405"/>
      <c r="L25" s="1405"/>
    </row>
    <row r="26" spans="1:12" s="577" customFormat="1" ht="12.6" customHeight="1" x14ac:dyDescent="0.25">
      <c r="B26" s="578"/>
      <c r="C26" s="571"/>
      <c r="D26" s="571"/>
      <c r="E26" s="571"/>
      <c r="F26" s="583"/>
      <c r="G26" s="583"/>
      <c r="H26" s="571"/>
      <c r="I26" s="571"/>
      <c r="J26" s="571"/>
      <c r="K26" s="571"/>
      <c r="L26" s="572"/>
    </row>
    <row r="27" spans="1:12" ht="12.6" customHeight="1" x14ac:dyDescent="0.25">
      <c r="B27" s="79" t="s">
        <v>24</v>
      </c>
      <c r="C27" s="1405" t="s">
        <v>865</v>
      </c>
      <c r="D27" s="1405"/>
      <c r="E27" s="1405"/>
      <c r="F27" s="1405"/>
      <c r="G27" s="1405"/>
      <c r="H27" s="1405"/>
      <c r="I27" s="1405"/>
      <c r="J27" s="1405"/>
      <c r="K27" s="1405"/>
      <c r="L27" s="1405"/>
    </row>
    <row r="28" spans="1:12" s="577" customFormat="1" ht="12.6" customHeight="1" x14ac:dyDescent="0.25">
      <c r="B28" s="578"/>
      <c r="C28" s="1405"/>
      <c r="D28" s="1405"/>
      <c r="E28" s="1405"/>
      <c r="F28" s="1405"/>
      <c r="G28" s="1405"/>
      <c r="H28" s="1405"/>
      <c r="I28" s="1405"/>
      <c r="J28" s="1405"/>
      <c r="K28" s="1405"/>
      <c r="L28" s="1405"/>
    </row>
    <row r="29" spans="1:12" s="577" customFormat="1" ht="12.6" customHeight="1" x14ac:dyDescent="0.25">
      <c r="B29" s="578"/>
      <c r="C29" s="571"/>
      <c r="D29" s="571"/>
      <c r="E29" s="571"/>
      <c r="F29" s="583"/>
      <c r="G29" s="583"/>
      <c r="H29" s="571"/>
      <c r="I29" s="571"/>
      <c r="J29" s="571"/>
      <c r="K29" s="571"/>
      <c r="L29" s="163"/>
    </row>
    <row r="30" spans="1:12" ht="12.6" customHeight="1" x14ac:dyDescent="0.25">
      <c r="B30" s="215" t="s">
        <v>25</v>
      </c>
      <c r="C30" s="1406" t="s">
        <v>189</v>
      </c>
      <c r="D30" s="1406"/>
      <c r="E30" s="1406"/>
      <c r="F30" s="1406"/>
      <c r="G30" s="1406"/>
      <c r="H30" s="1406"/>
      <c r="I30" s="1406"/>
      <c r="J30" s="1406"/>
      <c r="K30" s="1406"/>
      <c r="L30" s="1406"/>
    </row>
    <row r="31" spans="1:12" s="577" customFormat="1" ht="12.6" customHeight="1" x14ac:dyDescent="0.25">
      <c r="B31" s="215"/>
      <c r="C31" s="575"/>
      <c r="D31" s="571"/>
      <c r="E31" s="571"/>
      <c r="F31" s="583"/>
      <c r="G31" s="583"/>
      <c r="H31" s="571"/>
      <c r="I31" s="571"/>
      <c r="J31" s="571"/>
      <c r="K31" s="571"/>
      <c r="L31" s="163"/>
    </row>
    <row r="32" spans="1:12" ht="12.6" customHeight="1" x14ac:dyDescent="0.25">
      <c r="B32" s="79" t="s">
        <v>26</v>
      </c>
      <c r="C32" s="1416" t="s">
        <v>190</v>
      </c>
      <c r="D32" s="1416"/>
      <c r="E32" s="1416"/>
      <c r="F32" s="1416"/>
      <c r="G32" s="1416"/>
      <c r="H32" s="1416"/>
      <c r="I32" s="1416"/>
      <c r="J32" s="1416"/>
      <c r="K32" s="1416"/>
      <c r="L32" s="1416"/>
    </row>
    <row r="33" spans="1:14" s="577" customFormat="1" ht="12.6" customHeight="1" x14ac:dyDescent="0.25">
      <c r="B33" s="578"/>
      <c r="C33" s="574"/>
      <c r="D33" s="574"/>
      <c r="E33" s="574"/>
      <c r="F33" s="574"/>
      <c r="G33" s="574"/>
      <c r="H33" s="574"/>
      <c r="I33" s="574"/>
      <c r="J33" s="574"/>
      <c r="K33" s="574"/>
      <c r="L33" s="163"/>
    </row>
    <row r="34" spans="1:14" ht="12.6" customHeight="1" x14ac:dyDescent="0.25">
      <c r="B34" s="79" t="s">
        <v>27</v>
      </c>
      <c r="C34" s="1406" t="s">
        <v>191</v>
      </c>
      <c r="D34" s="1406"/>
      <c r="E34" s="1406"/>
      <c r="F34" s="1406"/>
      <c r="G34" s="1406"/>
      <c r="H34" s="1406"/>
      <c r="I34" s="1406"/>
      <c r="J34" s="1406"/>
      <c r="K34" s="1406"/>
      <c r="L34" s="1406"/>
    </row>
    <row r="35" spans="1:14" s="577" customFormat="1" ht="12.6" customHeight="1" x14ac:dyDescent="0.25">
      <c r="B35" s="578"/>
      <c r="C35" s="575"/>
      <c r="D35" s="571"/>
      <c r="E35" s="571"/>
      <c r="F35" s="583"/>
      <c r="G35" s="583"/>
      <c r="H35" s="571"/>
      <c r="I35" s="571"/>
      <c r="J35" s="571"/>
      <c r="K35" s="571"/>
      <c r="L35" s="163"/>
    </row>
    <row r="36" spans="1:14" ht="12.6" customHeight="1" x14ac:dyDescent="0.25">
      <c r="B36" s="79" t="s">
        <v>28</v>
      </c>
      <c r="C36" s="1064" t="s">
        <v>192</v>
      </c>
      <c r="D36" s="1064"/>
      <c r="E36" s="1064"/>
      <c r="F36" s="1064"/>
      <c r="G36" s="1064"/>
      <c r="H36" s="1064"/>
      <c r="I36" s="1064"/>
      <c r="J36" s="1064"/>
      <c r="K36" s="1064"/>
      <c r="L36" s="1064"/>
    </row>
    <row r="37" spans="1:14" s="577" customFormat="1" ht="12.6" customHeight="1" x14ac:dyDescent="0.25">
      <c r="B37" s="578"/>
      <c r="C37" s="1064"/>
      <c r="D37" s="1064"/>
      <c r="E37" s="1064"/>
      <c r="F37" s="1064"/>
      <c r="G37" s="1064"/>
      <c r="H37" s="1064"/>
      <c r="I37" s="1064"/>
      <c r="J37" s="1064"/>
      <c r="K37" s="1064"/>
      <c r="L37" s="1064"/>
    </row>
    <row r="38" spans="1:14" s="577" customFormat="1" ht="12.6" customHeight="1" x14ac:dyDescent="0.25">
      <c r="B38" s="578"/>
      <c r="C38" s="575"/>
      <c r="D38" s="575"/>
      <c r="E38" s="575"/>
      <c r="F38" s="585"/>
      <c r="G38" s="585"/>
      <c r="H38" s="575"/>
      <c r="I38" s="575"/>
      <c r="J38" s="575"/>
      <c r="K38" s="575"/>
      <c r="L38" s="163"/>
    </row>
    <row r="39" spans="1:14" ht="12.6" customHeight="1" x14ac:dyDescent="0.25">
      <c r="B39" s="79" t="s">
        <v>29</v>
      </c>
      <c r="C39" s="1406" t="s">
        <v>193</v>
      </c>
      <c r="D39" s="1406"/>
      <c r="E39" s="1406"/>
      <c r="F39" s="1406"/>
      <c r="G39" s="1406"/>
      <c r="H39" s="1406"/>
      <c r="I39" s="1406"/>
      <c r="J39" s="1406"/>
      <c r="K39" s="1406"/>
      <c r="L39" s="1406"/>
    </row>
    <row r="40" spans="1:14" s="577" customFormat="1" x14ac:dyDescent="0.25">
      <c r="B40" s="578"/>
      <c r="C40" s="1406"/>
      <c r="D40" s="1406"/>
      <c r="E40" s="1406"/>
      <c r="F40" s="1406"/>
      <c r="G40" s="1406"/>
      <c r="H40" s="1406"/>
      <c r="I40" s="1406"/>
      <c r="J40" s="1406"/>
      <c r="K40" s="1406"/>
      <c r="L40" s="1406"/>
    </row>
    <row r="41" spans="1:14" s="577" customFormat="1" ht="12.6" customHeight="1" x14ac:dyDescent="0.25">
      <c r="B41" s="578"/>
      <c r="C41" s="575"/>
      <c r="D41" s="575"/>
      <c r="E41" s="575"/>
      <c r="F41" s="585"/>
      <c r="G41" s="585"/>
      <c r="H41" s="575"/>
      <c r="I41" s="575"/>
      <c r="J41" s="575"/>
      <c r="K41" s="575"/>
      <c r="L41" s="163"/>
    </row>
    <row r="42" spans="1:14" ht="14.25" customHeight="1" x14ac:dyDescent="0.25">
      <c r="B42" s="79" t="s">
        <v>30</v>
      </c>
      <c r="C42" s="1407" t="s">
        <v>337</v>
      </c>
      <c r="D42" s="1407"/>
      <c r="E42" s="1407"/>
      <c r="F42" s="1407"/>
      <c r="G42" s="1407"/>
      <c r="H42" s="1407"/>
      <c r="I42" s="1407"/>
      <c r="J42" s="1407"/>
      <c r="K42" s="1407"/>
      <c r="L42" s="1407"/>
    </row>
    <row r="43" spans="1:14" s="577" customFormat="1" ht="12.6" customHeight="1" x14ac:dyDescent="0.25">
      <c r="B43" s="578"/>
      <c r="C43" s="578"/>
      <c r="D43" s="578"/>
      <c r="E43" s="578"/>
      <c r="F43" s="579"/>
      <c r="G43" s="579"/>
      <c r="H43" s="578"/>
      <c r="I43" s="578"/>
      <c r="J43" s="578"/>
      <c r="K43" s="578"/>
      <c r="L43" s="163"/>
    </row>
    <row r="44" spans="1:14" ht="12.6" customHeight="1" x14ac:dyDescent="0.25">
      <c r="B44" s="79" t="s">
        <v>31</v>
      </c>
      <c r="C44" s="1408" t="s">
        <v>338</v>
      </c>
      <c r="D44" s="1408"/>
      <c r="E44" s="1408"/>
      <c r="F44" s="1408"/>
      <c r="G44" s="1408"/>
      <c r="H44" s="1408"/>
      <c r="I44" s="1408"/>
      <c r="J44" s="1408"/>
      <c r="K44" s="1408"/>
      <c r="L44" s="1408"/>
    </row>
    <row r="45" spans="1:14" s="577" customFormat="1" ht="12.6" customHeight="1" x14ac:dyDescent="0.25">
      <c r="B45" s="578"/>
      <c r="F45" s="23"/>
      <c r="G45" s="23"/>
      <c r="L45" s="457"/>
    </row>
    <row r="46" spans="1:14" ht="12.6" customHeight="1" x14ac:dyDescent="0.25">
      <c r="B46" s="79" t="s">
        <v>32</v>
      </c>
      <c r="C46" s="1408" t="s">
        <v>194</v>
      </c>
      <c r="D46" s="1408"/>
      <c r="E46" s="1408"/>
      <c r="F46" s="1408"/>
      <c r="G46" s="1408"/>
      <c r="H46" s="1408"/>
      <c r="I46" s="1408"/>
      <c r="J46" s="1408"/>
      <c r="K46" s="1408"/>
      <c r="L46" s="1408"/>
    </row>
    <row r="47" spans="1:14" ht="12.6" customHeight="1" x14ac:dyDescent="0.25">
      <c r="C47" s="91"/>
      <c r="D47" s="91"/>
      <c r="E47" s="91"/>
      <c r="F47" s="89"/>
      <c r="G47" s="89"/>
      <c r="H47" s="91"/>
    </row>
    <row r="48" spans="1:14" s="23" customFormat="1" ht="12.6" customHeight="1" x14ac:dyDescent="0.25">
      <c r="A48" s="582" t="s">
        <v>91</v>
      </c>
      <c r="B48" s="579" t="s">
        <v>15</v>
      </c>
      <c r="C48" s="579"/>
      <c r="D48" s="579"/>
      <c r="E48" s="579"/>
      <c r="F48" s="579"/>
      <c r="G48" s="579"/>
      <c r="H48" s="579"/>
      <c r="I48" s="89"/>
      <c r="L48" s="352"/>
      <c r="M48" s="352"/>
      <c r="N48" s="352"/>
    </row>
    <row r="49" spans="1:14" s="577" customFormat="1" ht="12.6" customHeight="1" x14ac:dyDescent="0.25">
      <c r="A49" s="29"/>
      <c r="B49" s="578"/>
      <c r="C49" s="578"/>
      <c r="D49" s="578"/>
      <c r="E49" s="578"/>
      <c r="F49" s="579"/>
      <c r="G49" s="579"/>
      <c r="H49" s="578"/>
      <c r="I49" s="478"/>
      <c r="L49" s="352"/>
      <c r="M49" s="352"/>
      <c r="N49" s="352"/>
    </row>
    <row r="50" spans="1:14" ht="12.6" customHeight="1" x14ac:dyDescent="0.25">
      <c r="A50" s="78"/>
      <c r="B50" s="1283" t="s">
        <v>433</v>
      </c>
      <c r="C50" s="1283"/>
      <c r="D50" s="1283"/>
      <c r="E50" s="1283"/>
      <c r="F50" s="1283"/>
      <c r="G50" s="1283"/>
      <c r="H50" s="1283"/>
      <c r="I50" s="1283"/>
      <c r="J50" s="1283"/>
      <c r="K50" s="1283"/>
      <c r="L50" s="1283"/>
    </row>
    <row r="51" spans="1:14" s="577" customFormat="1" ht="12.6" customHeight="1" x14ac:dyDescent="0.25">
      <c r="A51" s="376"/>
      <c r="B51" s="571"/>
      <c r="C51" s="571"/>
      <c r="D51" s="571"/>
      <c r="E51" s="571"/>
      <c r="F51" s="583"/>
      <c r="G51" s="571"/>
      <c r="H51" s="571"/>
      <c r="I51" s="571"/>
      <c r="J51" s="571"/>
      <c r="K51" s="571"/>
      <c r="L51" s="571"/>
    </row>
    <row r="52" spans="1:14" s="577" customFormat="1" ht="12.6" customHeight="1" x14ac:dyDescent="0.25">
      <c r="A52" s="376"/>
      <c r="B52" s="570"/>
      <c r="C52" s="570"/>
      <c r="D52" s="570"/>
      <c r="E52" s="570"/>
      <c r="F52" s="458"/>
      <c r="G52" s="1397"/>
      <c r="H52" s="1398"/>
      <c r="I52" s="1397"/>
      <c r="J52" s="1398"/>
      <c r="K52" s="1397"/>
      <c r="L52" s="1398"/>
    </row>
    <row r="53" spans="1:14" ht="12.6" customHeight="1" x14ac:dyDescent="0.25">
      <c r="A53" s="376"/>
      <c r="B53" s="22" t="s">
        <v>22</v>
      </c>
      <c r="C53" s="1405" t="s">
        <v>749</v>
      </c>
      <c r="D53" s="1405"/>
      <c r="E53" s="1405"/>
      <c r="F53" s="1405"/>
      <c r="G53" s="1399"/>
      <c r="H53" s="1400"/>
      <c r="I53" s="1399"/>
      <c r="J53" s="1400"/>
      <c r="K53" s="1399"/>
      <c r="L53" s="1400"/>
    </row>
    <row r="54" spans="1:14" s="577" customFormat="1" ht="12.6" customHeight="1" x14ac:dyDescent="0.25">
      <c r="A54" s="376"/>
      <c r="C54" s="478"/>
      <c r="D54" s="478"/>
      <c r="E54" s="478"/>
      <c r="F54" s="89"/>
      <c r="G54" s="1401"/>
      <c r="H54" s="1402"/>
      <c r="I54" s="1401"/>
      <c r="J54" s="1402"/>
      <c r="K54" s="1401"/>
      <c r="L54" s="1402"/>
    </row>
    <row r="55" spans="1:14" ht="12.6" customHeight="1" x14ac:dyDescent="0.25">
      <c r="A55" s="376"/>
      <c r="B55" s="22" t="s">
        <v>23</v>
      </c>
      <c r="C55" s="1283" t="s">
        <v>750</v>
      </c>
      <c r="D55" s="1283"/>
      <c r="E55" s="1283"/>
      <c r="F55" s="1283"/>
      <c r="G55" s="1403"/>
      <c r="H55" s="1404"/>
      <c r="I55" s="1403"/>
      <c r="J55" s="1404"/>
      <c r="K55" s="1403"/>
      <c r="L55" s="1404"/>
    </row>
    <row r="56" spans="1:14" s="577" customFormat="1" ht="12.6" customHeight="1" x14ac:dyDescent="0.25">
      <c r="A56" s="376"/>
      <c r="C56" s="578"/>
      <c r="D56" s="578"/>
      <c r="E56" s="578"/>
      <c r="F56" s="89"/>
      <c r="G56" s="1390"/>
      <c r="H56" s="1391"/>
      <c r="I56" s="1390"/>
      <c r="J56" s="1391"/>
      <c r="K56" s="1390"/>
      <c r="L56" s="1391"/>
    </row>
    <row r="57" spans="1:14" ht="12.6" customHeight="1" x14ac:dyDescent="0.25">
      <c r="A57" s="376"/>
      <c r="B57" s="22" t="s">
        <v>24</v>
      </c>
      <c r="C57" s="1405" t="s">
        <v>751</v>
      </c>
      <c r="D57" s="1405"/>
      <c r="E57" s="1405"/>
      <c r="F57" s="1405"/>
      <c r="G57" s="1392"/>
      <c r="H57" s="1393"/>
      <c r="I57" s="1392"/>
      <c r="J57" s="1393"/>
      <c r="K57" s="1392"/>
      <c r="L57" s="1393"/>
    </row>
    <row r="58" spans="1:14" s="577" customFormat="1" ht="12.6" customHeight="1" x14ac:dyDescent="0.25">
      <c r="A58" s="376"/>
      <c r="C58" s="1405"/>
      <c r="D58" s="1405"/>
      <c r="E58" s="1405"/>
      <c r="F58" s="1405"/>
      <c r="G58" s="1394"/>
      <c r="H58" s="1395"/>
      <c r="I58" s="1394"/>
      <c r="J58" s="1395"/>
      <c r="K58" s="1394"/>
      <c r="L58" s="1395"/>
    </row>
    <row r="59" spans="1:14" s="577" customFormat="1" ht="12.6" customHeight="1" x14ac:dyDescent="0.25">
      <c r="A59" s="376"/>
      <c r="C59" s="376"/>
      <c r="D59" s="376"/>
      <c r="E59" s="376"/>
      <c r="F59" s="89"/>
      <c r="G59" s="1390"/>
      <c r="H59" s="1391"/>
      <c r="I59" s="1390"/>
      <c r="J59" s="1391"/>
      <c r="K59" s="1390"/>
      <c r="L59" s="1391"/>
    </row>
    <row r="60" spans="1:14" ht="12.6" customHeight="1" x14ac:dyDescent="0.25">
      <c r="A60" s="376"/>
      <c r="B60" s="22" t="s">
        <v>25</v>
      </c>
      <c r="C60" s="1283" t="s">
        <v>752</v>
      </c>
      <c r="D60" s="1283"/>
      <c r="E60" s="1283"/>
      <c r="F60" s="1283"/>
      <c r="G60" s="1394"/>
      <c r="H60" s="1395"/>
      <c r="I60" s="1394"/>
      <c r="J60" s="1395"/>
      <c r="K60" s="1394"/>
      <c r="L60" s="1395"/>
    </row>
    <row r="61" spans="1:14" s="577" customFormat="1" ht="12.6" customHeight="1" x14ac:dyDescent="0.25">
      <c r="A61" s="376"/>
      <c r="C61" s="578"/>
      <c r="D61" s="578"/>
      <c r="E61" s="578"/>
      <c r="F61" s="579"/>
      <c r="G61" s="1396"/>
      <c r="H61" s="1391"/>
      <c r="I61" s="1396"/>
      <c r="J61" s="1391"/>
      <c r="K61" s="1396"/>
      <c r="L61" s="1391"/>
    </row>
    <row r="62" spans="1:14" ht="12.6" customHeight="1" x14ac:dyDescent="0.25">
      <c r="A62" s="376"/>
      <c r="B62" s="22" t="s">
        <v>26</v>
      </c>
      <c r="C62" s="1405" t="s">
        <v>753</v>
      </c>
      <c r="D62" s="1405"/>
      <c r="E62" s="1405"/>
      <c r="F62" s="1405"/>
      <c r="G62" s="1392"/>
      <c r="H62" s="1393"/>
      <c r="I62" s="1392"/>
      <c r="J62" s="1393"/>
      <c r="K62" s="1392"/>
      <c r="L62" s="1393"/>
    </row>
    <row r="63" spans="1:14" s="577" customFormat="1" ht="12.6" customHeight="1" x14ac:dyDescent="0.25">
      <c r="A63" s="376"/>
      <c r="C63" s="1405"/>
      <c r="D63" s="1405"/>
      <c r="E63" s="1405"/>
      <c r="F63" s="1405"/>
      <c r="G63" s="1394"/>
      <c r="H63" s="1395"/>
      <c r="I63" s="1394"/>
      <c r="J63" s="1395"/>
      <c r="K63" s="1394"/>
      <c r="L63" s="1395"/>
    </row>
    <row r="64" spans="1:14" s="577" customFormat="1" ht="12.6" customHeight="1" x14ac:dyDescent="0.25">
      <c r="A64" s="376"/>
      <c r="C64" s="376"/>
      <c r="D64" s="376"/>
      <c r="E64" s="376"/>
      <c r="F64" s="586"/>
      <c r="G64" s="1390"/>
      <c r="H64" s="1391"/>
      <c r="I64" s="1390"/>
      <c r="J64" s="1391"/>
      <c r="K64" s="1390"/>
      <c r="L64" s="1391"/>
    </row>
    <row r="65" spans="1:12" ht="12.6" customHeight="1" x14ac:dyDescent="0.25">
      <c r="A65" s="376"/>
      <c r="B65" s="22" t="s">
        <v>27</v>
      </c>
      <c r="C65" s="1405" t="s">
        <v>754</v>
      </c>
      <c r="D65" s="1405"/>
      <c r="E65" s="1405"/>
      <c r="F65" s="1405"/>
      <c r="G65" s="1392"/>
      <c r="H65" s="1393"/>
      <c r="I65" s="1392"/>
      <c r="J65" s="1393"/>
      <c r="K65" s="1392"/>
      <c r="L65" s="1393"/>
    </row>
    <row r="66" spans="1:12" s="577" customFormat="1" ht="12.6" customHeight="1" x14ac:dyDescent="0.25">
      <c r="A66" s="376"/>
      <c r="C66" s="1405"/>
      <c r="D66" s="1405"/>
      <c r="E66" s="1405"/>
      <c r="F66" s="1405"/>
      <c r="G66" s="1392"/>
      <c r="H66" s="1393"/>
      <c r="I66" s="1392"/>
      <c r="J66" s="1393"/>
      <c r="K66" s="1392"/>
      <c r="L66" s="1393"/>
    </row>
    <row r="67" spans="1:12" s="577" customFormat="1" ht="12.6" customHeight="1" x14ac:dyDescent="0.25">
      <c r="A67" s="376"/>
      <c r="B67" s="478"/>
      <c r="C67" s="1405"/>
      <c r="D67" s="1405"/>
      <c r="E67" s="1405"/>
      <c r="F67" s="1405"/>
      <c r="G67" s="1392"/>
      <c r="H67" s="1393"/>
      <c r="I67" s="1392"/>
      <c r="J67" s="1393"/>
      <c r="K67" s="1392"/>
      <c r="L67" s="1393"/>
    </row>
    <row r="68" spans="1:12" s="577" customFormat="1" ht="13.5" customHeight="1" x14ac:dyDescent="0.25">
      <c r="A68" s="376"/>
      <c r="B68" s="570"/>
      <c r="C68" s="1405"/>
      <c r="D68" s="1405"/>
      <c r="E68" s="1405"/>
      <c r="F68" s="1405"/>
      <c r="G68" s="1394"/>
      <c r="H68" s="1395"/>
      <c r="I68" s="1394"/>
      <c r="J68" s="1395"/>
      <c r="K68" s="1394"/>
      <c r="L68" s="1395"/>
    </row>
    <row r="69" spans="1:12" s="577" customFormat="1" ht="12.6" customHeight="1" x14ac:dyDescent="0.25">
      <c r="A69" s="376"/>
      <c r="B69" s="570"/>
      <c r="C69" s="570"/>
      <c r="D69" s="570"/>
      <c r="E69" s="570"/>
      <c r="F69" s="458"/>
      <c r="G69" s="583"/>
      <c r="H69" s="583"/>
      <c r="I69" s="583"/>
      <c r="J69" s="583"/>
      <c r="K69" s="583"/>
      <c r="L69" s="583"/>
    </row>
    <row r="70" spans="1:12" s="24" customFormat="1" ht="12.6" customHeight="1" x14ac:dyDescent="0.25">
      <c r="A70" s="90"/>
      <c r="B70" s="131"/>
      <c r="C70" s="131"/>
      <c r="D70" s="131"/>
      <c r="E70" s="131"/>
      <c r="F70" s="573"/>
      <c r="G70" s="573"/>
      <c r="H70" s="131"/>
      <c r="I70" s="131"/>
      <c r="J70" s="131"/>
      <c r="K70" s="131"/>
    </row>
    <row r="71" spans="1:12" s="24" customFormat="1" ht="12.6" customHeight="1" x14ac:dyDescent="0.25">
      <c r="F71" s="117"/>
      <c r="G71" s="117"/>
    </row>
    <row r="72" spans="1:12" ht="12.6" customHeight="1" x14ac:dyDescent="0.25">
      <c r="A72" s="1412"/>
      <c r="B72" s="1412"/>
      <c r="C72" s="1412"/>
      <c r="D72" s="376"/>
      <c r="E72" s="1414"/>
      <c r="F72" s="1414"/>
      <c r="G72" s="1414"/>
      <c r="H72" s="376"/>
      <c r="I72" s="1413"/>
      <c r="J72" s="1413"/>
      <c r="K72" s="376"/>
      <c r="L72" s="400"/>
    </row>
    <row r="73" spans="1:12" ht="12.6" customHeight="1" x14ac:dyDescent="0.25">
      <c r="A73" s="1410" t="s">
        <v>102</v>
      </c>
      <c r="B73" s="1410"/>
      <c r="C73" s="1410"/>
      <c r="E73" s="1411" t="s">
        <v>121</v>
      </c>
      <c r="F73" s="1411"/>
      <c r="I73" s="1410" t="s">
        <v>88</v>
      </c>
      <c r="J73" s="1410"/>
      <c r="L73" s="587" t="s">
        <v>90</v>
      </c>
    </row>
    <row r="82" spans="12:12" x14ac:dyDescent="0.25">
      <c r="L82" s="1010" t="s">
        <v>799</v>
      </c>
    </row>
    <row r="83" spans="12:12" x14ac:dyDescent="0.25">
      <c r="L83" s="1010" t="s">
        <v>800</v>
      </c>
    </row>
  </sheetData>
  <customSheetViews>
    <customSheetView guid="{D1C4B63A-44A1-41FF-8287-11B2B82635E7}" showGridLines="0" fitToPage="1">
      <pageMargins left="0.5" right="0.5" top="1" bottom="0.5" header="0.3" footer="0.3"/>
      <pageSetup paperSize="5" scale="97" fitToHeight="0" orientation="portrait" useFirstPageNumber="1" r:id="rId1"/>
      <headerFooter>
        <oddFooter>&amp;L&amp;A&amp;C&amp;P/&amp;N</oddFooter>
      </headerFooter>
    </customSheetView>
    <customSheetView guid="{F633B7F0-050E-4545-9244-A7D77C091E2B}" showGridLines="0" fitToPage="1">
      <pageMargins left="0.5" right="0.5" top="1" bottom="0.5" header="0.3" footer="0.3"/>
      <pageSetup paperSize="5" scale="97" fitToHeight="0" orientation="portrait" useFirstPageNumber="1" r:id="rId2"/>
      <headerFooter>
        <oddFooter>&amp;L&amp;A&amp;C&amp;P/&amp;N</oddFooter>
      </headerFooter>
    </customSheetView>
  </customSheetViews>
  <mergeCells count="45">
    <mergeCell ref="E6:J6"/>
    <mergeCell ref="B16:H16"/>
    <mergeCell ref="I73:J73"/>
    <mergeCell ref="A73:C73"/>
    <mergeCell ref="E73:F73"/>
    <mergeCell ref="A72:C72"/>
    <mergeCell ref="I72:J72"/>
    <mergeCell ref="E72:G72"/>
    <mergeCell ref="C65:F68"/>
    <mergeCell ref="A13:L14"/>
    <mergeCell ref="C20:L22"/>
    <mergeCell ref="C24:L25"/>
    <mergeCell ref="C27:L28"/>
    <mergeCell ref="C30:L30"/>
    <mergeCell ref="C32:L32"/>
    <mergeCell ref="C34:L34"/>
    <mergeCell ref="C36:L37"/>
    <mergeCell ref="C39:L40"/>
    <mergeCell ref="C42:L42"/>
    <mergeCell ref="C44:L44"/>
    <mergeCell ref="C46:L46"/>
    <mergeCell ref="B50:L50"/>
    <mergeCell ref="I59:J60"/>
    <mergeCell ref="I61:J63"/>
    <mergeCell ref="C53:F53"/>
    <mergeCell ref="C55:F55"/>
    <mergeCell ref="C60:F60"/>
    <mergeCell ref="C57:F58"/>
    <mergeCell ref="C62:F63"/>
    <mergeCell ref="I64:J68"/>
    <mergeCell ref="K59:L60"/>
    <mergeCell ref="K61:L63"/>
    <mergeCell ref="K64:L68"/>
    <mergeCell ref="G52:H53"/>
    <mergeCell ref="I52:J53"/>
    <mergeCell ref="K52:L53"/>
    <mergeCell ref="G54:H55"/>
    <mergeCell ref="I54:J55"/>
    <mergeCell ref="K54:L55"/>
    <mergeCell ref="G56:H58"/>
    <mergeCell ref="G59:H60"/>
    <mergeCell ref="G61:H63"/>
    <mergeCell ref="G64:H68"/>
    <mergeCell ref="I56:J58"/>
    <mergeCell ref="K56:L58"/>
  </mergeCells>
  <phoneticPr fontId="9" type="noConversion"/>
  <conditionalFormatting sqref="L16">
    <cfRule type="cellIs" dxfId="11" priority="1" operator="equal">
      <formula>$L$83</formula>
    </cfRule>
    <cfRule type="cellIs" dxfId="10" priority="2" operator="equal">
      <formula>$L$82</formula>
    </cfRule>
  </conditionalFormatting>
  <dataValidations count="1">
    <dataValidation type="list" allowBlank="1" showInputMessage="1" showErrorMessage="1" sqref="L16" xr:uid="{907E53EB-209F-4BAD-A434-389B9273A681}">
      <formula1>$L$82:$L$83</formula1>
    </dataValidation>
  </dataValidations>
  <pageMargins left="0.5" right="0.5" top="1" bottom="0.5" header="0.3" footer="0.3"/>
  <pageSetup paperSize="5" scale="97" fitToHeight="0" orientation="portrait" useFirstPageNumber="1" r:id="rId3"/>
  <headerFooter scaleWithDoc="0">
    <oddFooter>&amp;L&amp;A</oddFooter>
  </headerFooter>
  <ignoredErrors>
    <ignoredError sqref="A11 E6:J6 F7:J7" unlockedFormula="1"/>
    <ignoredError sqref="A20 A24 A27 A30 A32 A34 A36 A39 A42 A44 A16:A18 A50 A46 A47:A4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1011">
    <tabColor theme="9" tint="-0.249977111117893"/>
    <pageSetUpPr fitToPage="1"/>
  </sheetPr>
  <dimension ref="A1:X156"/>
  <sheetViews>
    <sheetView showGridLines="0" workbookViewId="0"/>
  </sheetViews>
  <sheetFormatPr defaultColWidth="9.109375" defaultRowHeight="13.2" x14ac:dyDescent="0.25"/>
  <cols>
    <col min="1" max="1" width="29.109375" style="124" customWidth="1"/>
    <col min="2" max="2" width="20.44140625" style="124" customWidth="1"/>
    <col min="3" max="3" width="21.44140625" style="124" customWidth="1"/>
    <col min="4" max="4" width="16.5546875" style="124" customWidth="1"/>
    <col min="5" max="5" width="20.88671875" style="124" customWidth="1"/>
    <col min="6" max="6" width="15.109375" style="124" customWidth="1"/>
    <col min="7" max="7" width="14.6640625" style="124" customWidth="1"/>
    <col min="8" max="8" width="14.33203125" style="124" customWidth="1"/>
    <col min="9" max="9" width="11.6640625" style="124" customWidth="1"/>
    <col min="10" max="10" width="12.33203125" style="124" customWidth="1"/>
    <col min="11" max="11" width="16.5546875" style="124" customWidth="1"/>
    <col min="12" max="12" width="48" style="124" customWidth="1"/>
    <col min="13" max="13" width="38.5546875" style="124" customWidth="1"/>
    <col min="14" max="15" width="11.109375" style="124" customWidth="1"/>
    <col min="16" max="18" width="43" style="124" customWidth="1"/>
    <col min="19" max="21" width="43" style="124" bestFit="1" customWidth="1"/>
    <col min="22" max="22" width="41.44140625" style="124" customWidth="1"/>
    <col min="23" max="23" width="48" style="124" customWidth="1"/>
    <col min="24" max="25" width="48" style="124" bestFit="1" customWidth="1"/>
    <col min="26" max="16384" width="9.109375" style="124"/>
  </cols>
  <sheetData>
    <row r="1" spans="1:13" ht="15" customHeight="1" x14ac:dyDescent="0.25">
      <c r="A1" s="217" t="s">
        <v>1</v>
      </c>
      <c r="B1" s="407"/>
      <c r="C1" s="407"/>
      <c r="E1" s="333"/>
      <c r="F1" s="333"/>
      <c r="G1" s="333"/>
      <c r="H1" s="333"/>
      <c r="I1" s="333"/>
      <c r="J1" s="332"/>
      <c r="K1" s="333"/>
    </row>
    <row r="2" spans="1:13" ht="15" customHeight="1" x14ac:dyDescent="0.25">
      <c r="A2" s="217"/>
      <c r="B2" s="217"/>
      <c r="C2" s="217"/>
      <c r="D2" s="217"/>
      <c r="E2" s="341"/>
      <c r="F2" s="341"/>
      <c r="G2" s="341"/>
      <c r="H2" s="341"/>
      <c r="I2" s="341"/>
      <c r="J2" s="341"/>
      <c r="K2" s="333"/>
    </row>
    <row r="3" spans="1:13" ht="15" customHeight="1" x14ac:dyDescent="0.25">
      <c r="A3" s="218" t="s">
        <v>18</v>
      </c>
      <c r="B3" s="151"/>
      <c r="C3" s="151"/>
      <c r="D3" s="219"/>
      <c r="E3" s="357"/>
      <c r="F3" s="694"/>
      <c r="G3" s="694"/>
      <c r="H3" s="694"/>
      <c r="I3" s="694"/>
      <c r="J3" s="339"/>
      <c r="K3" s="340"/>
    </row>
    <row r="4" spans="1:13" ht="15" customHeight="1" x14ac:dyDescent="0.25">
      <c r="A4" s="1417" t="s">
        <v>19</v>
      </c>
      <c r="B4" s="1418"/>
      <c r="C4" s="1418"/>
      <c r="D4" s="220"/>
      <c r="E4" s="358"/>
      <c r="F4" s="344"/>
      <c r="G4" s="344"/>
      <c r="H4" s="344"/>
      <c r="I4" s="343"/>
      <c r="J4" s="332"/>
      <c r="K4" s="342"/>
    </row>
    <row r="5" spans="1:13" ht="15" customHeight="1" x14ac:dyDescent="0.25">
      <c r="A5" s="220"/>
      <c r="B5" s="220"/>
      <c r="C5" s="220"/>
      <c r="D5" s="220"/>
      <c r="E5" s="358"/>
      <c r="F5" s="344"/>
      <c r="G5" s="344"/>
      <c r="H5" s="344"/>
      <c r="I5" s="343"/>
      <c r="J5" s="332"/>
      <c r="K5" s="342"/>
    </row>
    <row r="6" spans="1:13" ht="15" customHeight="1" x14ac:dyDescent="0.25">
      <c r="A6" s="218" t="s">
        <v>70</v>
      </c>
      <c r="B6" s="482" t="str">
        <f>+'Title Page'!$D$19</f>
        <v xml:space="preserve"> </v>
      </c>
      <c r="C6" s="530"/>
      <c r="D6" s="291"/>
      <c r="E6" s="345"/>
      <c r="F6" s="333"/>
      <c r="G6" s="346"/>
      <c r="H6" s="333"/>
      <c r="I6" s="333"/>
      <c r="J6" s="333"/>
      <c r="K6" s="342"/>
      <c r="M6" s="222"/>
    </row>
    <row r="7" spans="1:13" ht="15" customHeight="1" x14ac:dyDescent="0.25">
      <c r="A7" s="218" t="s">
        <v>69</v>
      </c>
      <c r="B7" s="567" t="str">
        <f>+'Title Page'!$D$20</f>
        <v xml:space="preserve"> </v>
      </c>
      <c r="C7" s="531"/>
      <c r="D7" s="292"/>
      <c r="E7" s="345"/>
      <c r="F7" s="333"/>
      <c r="G7" s="333"/>
      <c r="H7" s="333"/>
      <c r="I7" s="347"/>
      <c r="J7" s="333"/>
      <c r="K7" s="342"/>
      <c r="M7" s="222"/>
    </row>
    <row r="8" spans="1:13" ht="15" customHeight="1" x14ac:dyDescent="0.25">
      <c r="A8" s="224"/>
      <c r="B8" s="224"/>
      <c r="C8" s="224"/>
      <c r="D8" s="348"/>
      <c r="E8" s="359"/>
      <c r="F8" s="348"/>
      <c r="G8" s="348"/>
      <c r="H8" s="348"/>
      <c r="I8" s="348"/>
      <c r="J8" s="348"/>
      <c r="K8" s="342"/>
      <c r="M8" s="225"/>
    </row>
    <row r="9" spans="1:13" ht="15" customHeight="1" x14ac:dyDescent="0.25">
      <c r="A9" s="797" t="s">
        <v>390</v>
      </c>
      <c r="B9" s="796"/>
      <c r="C9" s="796"/>
      <c r="D9" s="796"/>
      <c r="E9" s="864"/>
      <c r="F9" s="865"/>
      <c r="G9" s="865"/>
      <c r="H9" s="865"/>
      <c r="I9" s="348"/>
      <c r="J9" s="348"/>
      <c r="K9" s="342"/>
      <c r="M9" s="225"/>
    </row>
    <row r="10" spans="1:13" ht="15" customHeight="1" x14ac:dyDescent="0.25">
      <c r="A10" s="226" t="s">
        <v>261</v>
      </c>
      <c r="B10" s="226"/>
      <c r="C10" s="226"/>
      <c r="D10" s="226"/>
      <c r="E10" s="345"/>
      <c r="F10" s="226"/>
      <c r="G10" s="226"/>
      <c r="H10" s="226"/>
      <c r="I10" s="226"/>
      <c r="J10" s="226"/>
      <c r="K10" s="342"/>
    </row>
    <row r="11" spans="1:13" ht="15" customHeight="1" x14ac:dyDescent="0.25">
      <c r="A11" s="122" t="str">
        <f>+'Table of Contents - Part 3'!$A$11</f>
        <v>FISCAL YEAR ENDED:  JUNE 30, 2025</v>
      </c>
      <c r="B11" s="240"/>
      <c r="D11" s="440" t="str">
        <f>'Table of Contents - Part 3'!$E$16</f>
        <v>DUE DATE:  8/29/2025</v>
      </c>
      <c r="E11" s="450"/>
      <c r="F11" s="530"/>
      <c r="G11" s="530"/>
      <c r="H11" s="530"/>
      <c r="I11" s="530"/>
      <c r="J11" s="530"/>
      <c r="K11" s="349"/>
    </row>
    <row r="12" spans="1:13" s="331" customFormat="1" ht="12.75" customHeight="1" x14ac:dyDescent="0.25">
      <c r="A12" s="26"/>
      <c r="B12" s="333"/>
      <c r="C12" s="406"/>
      <c r="D12" s="319"/>
    </row>
    <row r="13" spans="1:13" ht="12.75" customHeight="1" x14ac:dyDescent="0.25">
      <c r="A13" s="223"/>
      <c r="B13" s="223"/>
      <c r="C13" s="222"/>
      <c r="D13" s="1419" t="s">
        <v>118</v>
      </c>
      <c r="E13" s="1420"/>
      <c r="F13" s="1420"/>
      <c r="G13" s="1420"/>
      <c r="H13" s="1420"/>
      <c r="I13" s="1420"/>
      <c r="J13" s="1420"/>
      <c r="K13" s="1421"/>
    </row>
    <row r="14" spans="1:13" ht="12.75" customHeight="1" x14ac:dyDescent="0.25">
      <c r="A14" s="227" t="s">
        <v>2</v>
      </c>
      <c r="B14" s="227" t="s">
        <v>49</v>
      </c>
      <c r="C14" s="227" t="s">
        <v>33</v>
      </c>
      <c r="D14" s="228" t="s">
        <v>50</v>
      </c>
      <c r="E14" s="228" t="s">
        <v>51</v>
      </c>
      <c r="F14" s="228" t="s">
        <v>52</v>
      </c>
      <c r="G14" s="228" t="s">
        <v>53</v>
      </c>
      <c r="H14" s="228" t="s">
        <v>54</v>
      </c>
      <c r="I14" s="228" t="s">
        <v>55</v>
      </c>
      <c r="J14" s="228" t="s">
        <v>56</v>
      </c>
      <c r="K14" s="228" t="s">
        <v>57</v>
      </c>
    </row>
    <row r="15" spans="1:13" ht="39.6" x14ac:dyDescent="0.25">
      <c r="A15" s="229" t="s">
        <v>116</v>
      </c>
      <c r="B15" s="230" t="s">
        <v>117</v>
      </c>
      <c r="C15" s="447" t="s">
        <v>341</v>
      </c>
      <c r="D15" s="232" t="s">
        <v>124</v>
      </c>
      <c r="E15" s="232" t="s">
        <v>120</v>
      </c>
      <c r="F15" s="232" t="s">
        <v>119</v>
      </c>
      <c r="G15" s="232" t="s">
        <v>125</v>
      </c>
      <c r="H15" s="232" t="s">
        <v>178</v>
      </c>
      <c r="I15" s="446" t="s">
        <v>339</v>
      </c>
      <c r="J15" s="446" t="s">
        <v>340</v>
      </c>
      <c r="K15" s="231" t="s">
        <v>152</v>
      </c>
    </row>
    <row r="16" spans="1:13" x14ac:dyDescent="0.25">
      <c r="A16" s="233"/>
      <c r="B16" s="234"/>
      <c r="C16" s="246"/>
      <c r="D16" s="235"/>
      <c r="E16" s="235"/>
      <c r="F16" s="250"/>
      <c r="G16" s="250"/>
      <c r="H16" s="251">
        <f>F16-G16</f>
        <v>0</v>
      </c>
      <c r="I16" s="252"/>
      <c r="J16" s="253"/>
      <c r="K16" s="236">
        <f t="shared" ref="K16:K35" si="0">+I16+J16</f>
        <v>0</v>
      </c>
    </row>
    <row r="17" spans="1:11" x14ac:dyDescent="0.25">
      <c r="A17" s="233"/>
      <c r="B17" s="234"/>
      <c r="C17" s="246"/>
      <c r="D17" s="235"/>
      <c r="E17" s="235"/>
      <c r="F17" s="250"/>
      <c r="G17" s="250"/>
      <c r="H17" s="251">
        <f t="shared" ref="H17:H35" si="1">F17-G17</f>
        <v>0</v>
      </c>
      <c r="I17" s="252"/>
      <c r="J17" s="253"/>
      <c r="K17" s="236">
        <f t="shared" si="0"/>
        <v>0</v>
      </c>
    </row>
    <row r="18" spans="1:11" x14ac:dyDescent="0.25">
      <c r="A18" s="233"/>
      <c r="B18" s="234"/>
      <c r="C18" s="246"/>
      <c r="D18" s="235"/>
      <c r="E18" s="235"/>
      <c r="F18" s="250"/>
      <c r="G18" s="250"/>
      <c r="H18" s="251">
        <f t="shared" si="1"/>
        <v>0</v>
      </c>
      <c r="I18" s="252"/>
      <c r="J18" s="253"/>
      <c r="K18" s="236">
        <f t="shared" si="0"/>
        <v>0</v>
      </c>
    </row>
    <row r="19" spans="1:11" x14ac:dyDescent="0.25">
      <c r="A19" s="233"/>
      <c r="B19" s="234"/>
      <c r="C19" s="246"/>
      <c r="D19" s="235"/>
      <c r="E19" s="235"/>
      <c r="F19" s="250"/>
      <c r="G19" s="250"/>
      <c r="H19" s="251">
        <f t="shared" si="1"/>
        <v>0</v>
      </c>
      <c r="I19" s="252"/>
      <c r="J19" s="253"/>
      <c r="K19" s="236">
        <f t="shared" si="0"/>
        <v>0</v>
      </c>
    </row>
    <row r="20" spans="1:11" x14ac:dyDescent="0.25">
      <c r="A20" s="233"/>
      <c r="B20" s="234"/>
      <c r="C20" s="246"/>
      <c r="D20" s="235"/>
      <c r="E20" s="235"/>
      <c r="F20" s="250"/>
      <c r="G20" s="250"/>
      <c r="H20" s="251">
        <f t="shared" si="1"/>
        <v>0</v>
      </c>
      <c r="I20" s="252"/>
      <c r="J20" s="253"/>
      <c r="K20" s="236">
        <f t="shared" si="0"/>
        <v>0</v>
      </c>
    </row>
    <row r="21" spans="1:11" x14ac:dyDescent="0.25">
      <c r="A21" s="233"/>
      <c r="B21" s="234"/>
      <c r="C21" s="246"/>
      <c r="D21" s="235"/>
      <c r="E21" s="235"/>
      <c r="F21" s="250"/>
      <c r="G21" s="250"/>
      <c r="H21" s="251">
        <f t="shared" si="1"/>
        <v>0</v>
      </c>
      <c r="I21" s="252"/>
      <c r="J21" s="253"/>
      <c r="K21" s="236">
        <f t="shared" si="0"/>
        <v>0</v>
      </c>
    </row>
    <row r="22" spans="1:11" x14ac:dyDescent="0.25">
      <c r="A22" s="233"/>
      <c r="B22" s="234"/>
      <c r="C22" s="246"/>
      <c r="D22" s="235"/>
      <c r="E22" s="235"/>
      <c r="F22" s="250"/>
      <c r="G22" s="250"/>
      <c r="H22" s="251">
        <f t="shared" si="1"/>
        <v>0</v>
      </c>
      <c r="I22" s="252"/>
      <c r="J22" s="253"/>
      <c r="K22" s="236">
        <f t="shared" si="0"/>
        <v>0</v>
      </c>
    </row>
    <row r="23" spans="1:11" x14ac:dyDescent="0.25">
      <c r="A23" s="233"/>
      <c r="B23" s="234"/>
      <c r="C23" s="246"/>
      <c r="D23" s="235"/>
      <c r="E23" s="235"/>
      <c r="F23" s="250"/>
      <c r="G23" s="250"/>
      <c r="H23" s="251">
        <f t="shared" si="1"/>
        <v>0</v>
      </c>
      <c r="I23" s="252"/>
      <c r="J23" s="253"/>
      <c r="K23" s="236">
        <f t="shared" si="0"/>
        <v>0</v>
      </c>
    </row>
    <row r="24" spans="1:11" x14ac:dyDescent="0.25">
      <c r="A24" s="233"/>
      <c r="B24" s="234"/>
      <c r="C24" s="246"/>
      <c r="D24" s="235"/>
      <c r="E24" s="235"/>
      <c r="F24" s="250"/>
      <c r="G24" s="250"/>
      <c r="H24" s="251">
        <f t="shared" si="1"/>
        <v>0</v>
      </c>
      <c r="I24" s="252"/>
      <c r="J24" s="253"/>
      <c r="K24" s="236">
        <f t="shared" si="0"/>
        <v>0</v>
      </c>
    </row>
    <row r="25" spans="1:11" x14ac:dyDescent="0.25">
      <c r="A25" s="233"/>
      <c r="B25" s="234"/>
      <c r="C25" s="246"/>
      <c r="D25" s="235"/>
      <c r="E25" s="235"/>
      <c r="F25" s="250"/>
      <c r="G25" s="250"/>
      <c r="H25" s="251">
        <f t="shared" si="1"/>
        <v>0</v>
      </c>
      <c r="I25" s="252"/>
      <c r="J25" s="253"/>
      <c r="K25" s="236">
        <f t="shared" si="0"/>
        <v>0</v>
      </c>
    </row>
    <row r="26" spans="1:11" x14ac:dyDescent="0.25">
      <c r="A26" s="233"/>
      <c r="B26" s="234"/>
      <c r="C26" s="246"/>
      <c r="D26" s="235"/>
      <c r="E26" s="235"/>
      <c r="F26" s="250"/>
      <c r="G26" s="250"/>
      <c r="H26" s="251">
        <f t="shared" si="1"/>
        <v>0</v>
      </c>
      <c r="I26" s="252"/>
      <c r="J26" s="253"/>
      <c r="K26" s="236">
        <f t="shared" si="0"/>
        <v>0</v>
      </c>
    </row>
    <row r="27" spans="1:11" x14ac:dyDescent="0.25">
      <c r="A27" s="233"/>
      <c r="B27" s="234"/>
      <c r="C27" s="246"/>
      <c r="D27" s="235"/>
      <c r="E27" s="235"/>
      <c r="F27" s="250"/>
      <c r="G27" s="250"/>
      <c r="H27" s="251">
        <f t="shared" si="1"/>
        <v>0</v>
      </c>
      <c r="I27" s="252"/>
      <c r="J27" s="253"/>
      <c r="K27" s="236">
        <f t="shared" si="0"/>
        <v>0</v>
      </c>
    </row>
    <row r="28" spans="1:11" x14ac:dyDescent="0.25">
      <c r="A28" s="233"/>
      <c r="B28" s="234"/>
      <c r="C28" s="246"/>
      <c r="D28" s="235"/>
      <c r="E28" s="235"/>
      <c r="F28" s="250"/>
      <c r="G28" s="250"/>
      <c r="H28" s="251">
        <f t="shared" si="1"/>
        <v>0</v>
      </c>
      <c r="I28" s="252"/>
      <c r="J28" s="253"/>
      <c r="K28" s="236">
        <f t="shared" si="0"/>
        <v>0</v>
      </c>
    </row>
    <row r="29" spans="1:11" x14ac:dyDescent="0.25">
      <c r="A29" s="233"/>
      <c r="B29" s="234"/>
      <c r="C29" s="246"/>
      <c r="D29" s="235"/>
      <c r="E29" s="235"/>
      <c r="F29" s="250"/>
      <c r="G29" s="250"/>
      <c r="H29" s="251">
        <f t="shared" si="1"/>
        <v>0</v>
      </c>
      <c r="I29" s="252"/>
      <c r="J29" s="253"/>
      <c r="K29" s="236">
        <f t="shared" si="0"/>
        <v>0</v>
      </c>
    </row>
    <row r="30" spans="1:11" x14ac:dyDescent="0.25">
      <c r="A30" s="233"/>
      <c r="B30" s="234"/>
      <c r="C30" s="246"/>
      <c r="D30" s="235"/>
      <c r="E30" s="235"/>
      <c r="F30" s="250"/>
      <c r="G30" s="250"/>
      <c r="H30" s="251">
        <f t="shared" si="1"/>
        <v>0</v>
      </c>
      <c r="I30" s="252"/>
      <c r="J30" s="253"/>
      <c r="K30" s="236">
        <f t="shared" si="0"/>
        <v>0</v>
      </c>
    </row>
    <row r="31" spans="1:11" x14ac:dyDescent="0.25">
      <c r="A31" s="233"/>
      <c r="B31" s="234"/>
      <c r="C31" s="246"/>
      <c r="D31" s="235"/>
      <c r="E31" s="235"/>
      <c r="F31" s="250"/>
      <c r="G31" s="250"/>
      <c r="H31" s="251">
        <f t="shared" si="1"/>
        <v>0</v>
      </c>
      <c r="I31" s="252"/>
      <c r="J31" s="253"/>
      <c r="K31" s="236">
        <f t="shared" si="0"/>
        <v>0</v>
      </c>
    </row>
    <row r="32" spans="1:11" x14ac:dyDescent="0.25">
      <c r="A32" s="233"/>
      <c r="B32" s="234"/>
      <c r="C32" s="246"/>
      <c r="D32" s="235"/>
      <c r="E32" s="235"/>
      <c r="F32" s="250"/>
      <c r="G32" s="250"/>
      <c r="H32" s="251">
        <f t="shared" si="1"/>
        <v>0</v>
      </c>
      <c r="I32" s="252"/>
      <c r="J32" s="253"/>
      <c r="K32" s="236">
        <f t="shared" si="0"/>
        <v>0</v>
      </c>
    </row>
    <row r="33" spans="1:24" x14ac:dyDescent="0.25">
      <c r="A33" s="233"/>
      <c r="B33" s="234"/>
      <c r="C33" s="246"/>
      <c r="D33" s="235"/>
      <c r="E33" s="235"/>
      <c r="F33" s="250"/>
      <c r="G33" s="250"/>
      <c r="H33" s="251">
        <f t="shared" si="1"/>
        <v>0</v>
      </c>
      <c r="I33" s="252"/>
      <c r="J33" s="253"/>
      <c r="K33" s="236">
        <f t="shared" si="0"/>
        <v>0</v>
      </c>
    </row>
    <row r="34" spans="1:24" x14ac:dyDescent="0.25">
      <c r="A34" s="233"/>
      <c r="B34" s="234"/>
      <c r="C34" s="246"/>
      <c r="D34" s="235"/>
      <c r="E34" s="235"/>
      <c r="F34" s="250"/>
      <c r="G34" s="250"/>
      <c r="H34" s="251">
        <f t="shared" si="1"/>
        <v>0</v>
      </c>
      <c r="I34" s="252"/>
      <c r="J34" s="253"/>
      <c r="K34" s="236">
        <f t="shared" si="0"/>
        <v>0</v>
      </c>
    </row>
    <row r="35" spans="1:24" x14ac:dyDescent="0.25">
      <c r="A35" s="233"/>
      <c r="B35" s="234"/>
      <c r="C35" s="246"/>
      <c r="D35" s="235"/>
      <c r="E35" s="235"/>
      <c r="F35" s="250"/>
      <c r="G35" s="250"/>
      <c r="H35" s="251">
        <f t="shared" si="1"/>
        <v>0</v>
      </c>
      <c r="I35" s="252"/>
      <c r="J35" s="253"/>
      <c r="K35" s="236">
        <f t="shared" si="0"/>
        <v>0</v>
      </c>
    </row>
    <row r="36" spans="1:24" ht="12.75" customHeight="1" x14ac:dyDescent="0.25">
      <c r="A36" s="223"/>
      <c r="B36" s="223"/>
      <c r="C36" s="247"/>
      <c r="D36" s="237"/>
      <c r="E36" s="237"/>
      <c r="F36" s="248"/>
      <c r="G36" s="248"/>
      <c r="H36" s="248"/>
      <c r="I36" s="248"/>
      <c r="J36" s="254"/>
      <c r="K36" s="255"/>
    </row>
    <row r="37" spans="1:24" ht="12.75" customHeight="1" x14ac:dyDescent="0.25">
      <c r="A37" s="407" t="s">
        <v>329</v>
      </c>
      <c r="B37" s="223"/>
      <c r="C37" s="247"/>
      <c r="D37" s="238"/>
      <c r="E37" s="238"/>
      <c r="F37" s="249"/>
      <c r="G37" s="249"/>
      <c r="H37" s="249"/>
      <c r="I37" s="249"/>
      <c r="J37" s="254"/>
      <c r="K37" s="255"/>
    </row>
    <row r="38" spans="1:24" ht="15" customHeight="1" x14ac:dyDescent="0.25">
      <c r="A38" s="239"/>
      <c r="B38" s="256"/>
      <c r="C38" s="246"/>
      <c r="D38" s="235"/>
      <c r="E38" s="235"/>
      <c r="F38" s="250"/>
      <c r="G38" s="250"/>
      <c r="H38" s="251">
        <f>F38-G38</f>
        <v>0</v>
      </c>
      <c r="I38" s="252"/>
      <c r="J38" s="253"/>
      <c r="K38" s="236">
        <f>+I38+J38</f>
        <v>0</v>
      </c>
    </row>
    <row r="39" spans="1:24" ht="15" customHeight="1" x14ac:dyDescent="0.25">
      <c r="A39" s="233"/>
      <c r="B39" s="438"/>
      <c r="C39" s="246"/>
      <c r="D39" s="235"/>
      <c r="E39" s="235"/>
      <c r="F39" s="250"/>
      <c r="G39" s="250"/>
      <c r="H39" s="251">
        <f>F39-G39</f>
        <v>0</v>
      </c>
      <c r="I39" s="252"/>
      <c r="J39" s="253"/>
      <c r="K39" s="236">
        <f>+I39+J39</f>
        <v>0</v>
      </c>
    </row>
    <row r="40" spans="1:24" ht="12.75" customHeight="1" x14ac:dyDescent="0.25">
      <c r="A40" s="240"/>
      <c r="C40" s="241"/>
      <c r="D40" s="241"/>
      <c r="E40" s="241"/>
      <c r="F40" s="241"/>
      <c r="G40" s="241"/>
      <c r="H40" s="241"/>
      <c r="I40" s="241"/>
    </row>
    <row r="41" spans="1:24" s="331" customFormat="1" ht="12.75" customHeight="1" x14ac:dyDescent="0.25">
      <c r="A41" s="333"/>
      <c r="C41" s="334"/>
      <c r="D41" s="334"/>
      <c r="E41" s="334"/>
      <c r="F41" s="334"/>
      <c r="G41" s="334"/>
      <c r="H41" s="334"/>
      <c r="I41" s="334"/>
    </row>
    <row r="42" spans="1:24" s="221" customFormat="1" ht="12.75" customHeight="1" x14ac:dyDescent="0.25">
      <c r="A42" s="403"/>
      <c r="B42" s="404"/>
      <c r="C42" s="568"/>
      <c r="D42" s="403"/>
      <c r="F42" s="405"/>
      <c r="H42" s="387"/>
    </row>
    <row r="43" spans="1:24" s="221" customFormat="1" ht="12.75" customHeight="1" x14ac:dyDescent="0.25">
      <c r="A43" s="401" t="s">
        <v>102</v>
      </c>
      <c r="B43" s="377"/>
      <c r="C43" s="401" t="s">
        <v>121</v>
      </c>
      <c r="D43" s="402"/>
      <c r="F43" s="402" t="s">
        <v>86</v>
      </c>
      <c r="H43" s="402" t="s">
        <v>90</v>
      </c>
    </row>
    <row r="44" spans="1:24" x14ac:dyDescent="0.25">
      <c r="A44" s="242"/>
      <c r="B44" s="123"/>
      <c r="C44" s="123"/>
      <c r="D44" s="242"/>
      <c r="E44" s="242"/>
      <c r="F44" s="242"/>
      <c r="I44" s="223"/>
      <c r="J44" s="223"/>
    </row>
    <row r="45" spans="1:24" x14ac:dyDescent="0.25">
      <c r="A45" s="242"/>
      <c r="B45" s="123"/>
      <c r="C45" s="123"/>
      <c r="D45" s="242"/>
      <c r="E45" s="242"/>
      <c r="F45" s="242"/>
      <c r="I45" s="223"/>
      <c r="J45" s="223"/>
    </row>
    <row r="46" spans="1:24" x14ac:dyDescent="0.25">
      <c r="A46" s="22"/>
      <c r="B46" s="22"/>
      <c r="C46" s="22"/>
      <c r="D46" s="22"/>
      <c r="E46" s="22"/>
      <c r="F46" s="22"/>
      <c r="G46" s="22"/>
      <c r="H46" s="22"/>
      <c r="I46" s="22"/>
      <c r="J46" s="123"/>
      <c r="K46" s="123"/>
      <c r="L46" s="123"/>
      <c r="M46" s="123"/>
      <c r="N46" s="123"/>
      <c r="O46" s="123"/>
      <c r="P46" s="123"/>
      <c r="Q46" s="123"/>
      <c r="R46" s="123"/>
      <c r="S46" s="123"/>
      <c r="T46" s="123"/>
      <c r="U46" s="123"/>
      <c r="V46" s="123"/>
      <c r="W46" s="123"/>
      <c r="X46" s="123"/>
    </row>
    <row r="47" spans="1:24" x14ac:dyDescent="0.25">
      <c r="A47" s="22"/>
      <c r="B47" s="22"/>
      <c r="C47" s="22"/>
      <c r="D47" s="22"/>
      <c r="E47" s="22"/>
      <c r="F47" s="22"/>
      <c r="G47" s="22"/>
      <c r="H47" s="22"/>
      <c r="I47" s="22"/>
      <c r="J47" s="123"/>
      <c r="K47" s="123"/>
      <c r="L47" s="123"/>
      <c r="M47" s="123"/>
      <c r="N47" s="123"/>
      <c r="O47" s="123"/>
      <c r="P47" s="123"/>
      <c r="Q47" s="123"/>
      <c r="R47" s="123"/>
      <c r="S47" s="123"/>
      <c r="T47" s="123"/>
      <c r="U47" s="123"/>
      <c r="V47" s="123"/>
      <c r="W47" s="123"/>
      <c r="X47" s="123"/>
    </row>
    <row r="48" spans="1:24" x14ac:dyDescent="0.25">
      <c r="A48" s="22"/>
      <c r="B48" s="22"/>
      <c r="C48" s="22"/>
      <c r="D48" s="22"/>
      <c r="E48" s="22"/>
      <c r="F48" s="22"/>
      <c r="G48" s="22"/>
      <c r="H48" s="22"/>
      <c r="I48" s="22"/>
      <c r="J48" s="123"/>
      <c r="K48" s="123"/>
      <c r="L48" s="123"/>
      <c r="M48" s="123"/>
      <c r="N48" s="123"/>
      <c r="O48" s="123"/>
      <c r="P48" s="123"/>
      <c r="Q48" s="123"/>
      <c r="R48" s="123"/>
      <c r="S48" s="123"/>
      <c r="T48" s="123"/>
      <c r="U48" s="123"/>
      <c r="V48" s="123"/>
      <c r="W48" s="123"/>
      <c r="X48" s="123"/>
    </row>
    <row r="49" spans="1:24" x14ac:dyDescent="0.25">
      <c r="A49" s="22"/>
      <c r="B49" s="22"/>
      <c r="C49" s="22"/>
      <c r="D49" s="22"/>
      <c r="E49" s="22"/>
      <c r="F49" s="22"/>
      <c r="G49" s="22"/>
      <c r="H49" s="22"/>
      <c r="I49" s="22"/>
      <c r="J49" s="123"/>
      <c r="K49" s="123"/>
      <c r="L49" s="123"/>
      <c r="M49" s="123"/>
      <c r="N49" s="123"/>
      <c r="O49" s="123"/>
      <c r="P49" s="123"/>
      <c r="Q49" s="123"/>
      <c r="R49" s="123"/>
      <c r="S49" s="123"/>
      <c r="T49" s="123"/>
      <c r="U49" s="123"/>
      <c r="V49" s="123"/>
      <c r="W49" s="123"/>
      <c r="X49" s="123"/>
    </row>
    <row r="50" spans="1:24" x14ac:dyDescent="0.25">
      <c r="B50" s="123"/>
      <c r="C50" s="123"/>
      <c r="D50" s="123"/>
      <c r="E50" s="123"/>
      <c r="F50" s="123"/>
      <c r="G50" s="123"/>
      <c r="H50" s="123"/>
      <c r="I50" s="123"/>
      <c r="J50" s="123"/>
      <c r="K50" s="123"/>
      <c r="L50" s="123"/>
      <c r="M50" s="123"/>
      <c r="N50" s="123"/>
      <c r="O50" s="123"/>
      <c r="P50" s="123"/>
      <c r="Q50" s="123"/>
      <c r="R50" s="123"/>
      <c r="S50" s="123"/>
      <c r="T50" s="123"/>
      <c r="U50" s="123"/>
      <c r="V50" s="123"/>
      <c r="W50" s="123"/>
      <c r="X50" s="123"/>
    </row>
    <row r="51" spans="1:24" x14ac:dyDescent="0.25">
      <c r="A51" s="240" t="s">
        <v>153</v>
      </c>
      <c r="B51" s="123"/>
      <c r="C51" s="123"/>
      <c r="D51" s="123"/>
      <c r="E51" s="123"/>
      <c r="F51" s="123"/>
      <c r="G51" s="123"/>
      <c r="H51" s="123"/>
      <c r="I51" s="123"/>
      <c r="J51" s="123"/>
      <c r="K51" s="123"/>
      <c r="L51" s="123"/>
      <c r="M51" s="123"/>
      <c r="N51" s="123"/>
      <c r="O51" s="123"/>
      <c r="P51" s="123"/>
      <c r="Q51" s="123"/>
      <c r="R51" s="123"/>
      <c r="S51" s="123"/>
      <c r="T51" s="123"/>
      <c r="U51" s="123"/>
      <c r="V51" s="123"/>
      <c r="W51" s="123"/>
      <c r="X51" s="123"/>
    </row>
    <row r="52" spans="1:24" x14ac:dyDescent="0.25">
      <c r="A52" s="240" t="s">
        <v>154</v>
      </c>
      <c r="B52" s="123"/>
      <c r="C52" s="123"/>
      <c r="D52" s="123"/>
      <c r="E52" s="123"/>
      <c r="F52" s="123"/>
      <c r="G52" s="123"/>
      <c r="H52" s="123"/>
      <c r="I52" s="123"/>
      <c r="J52" s="123"/>
      <c r="K52" s="123"/>
      <c r="L52" s="123"/>
      <c r="M52" s="123"/>
      <c r="N52" s="123"/>
      <c r="O52" s="123"/>
      <c r="P52" s="123"/>
      <c r="Q52" s="123"/>
      <c r="R52" s="123"/>
      <c r="S52" s="123"/>
      <c r="T52" s="123"/>
      <c r="U52" s="123"/>
      <c r="V52" s="123"/>
      <c r="W52" s="123"/>
      <c r="X52" s="123"/>
    </row>
    <row r="53" spans="1:24" x14ac:dyDescent="0.25">
      <c r="A53" s="240" t="s">
        <v>155</v>
      </c>
      <c r="B53" s="123"/>
      <c r="C53" s="123"/>
      <c r="D53" s="123"/>
      <c r="E53" s="123"/>
      <c r="F53" s="123"/>
      <c r="G53" s="123"/>
      <c r="H53" s="123"/>
      <c r="I53" s="123"/>
      <c r="J53" s="123"/>
      <c r="K53" s="123"/>
      <c r="L53" s="123"/>
      <c r="M53" s="123"/>
      <c r="N53" s="123"/>
      <c r="O53" s="123"/>
      <c r="P53" s="123"/>
      <c r="Q53" s="123"/>
      <c r="R53" s="123"/>
      <c r="S53" s="123"/>
      <c r="T53" s="123"/>
      <c r="U53" s="123"/>
      <c r="V53" s="123"/>
      <c r="W53" s="123"/>
      <c r="X53" s="123"/>
    </row>
    <row r="54" spans="1:24" x14ac:dyDescent="0.25">
      <c r="A54" s="240" t="s">
        <v>156</v>
      </c>
      <c r="B54" s="123"/>
      <c r="C54" s="123"/>
      <c r="D54" s="123"/>
      <c r="E54" s="123"/>
      <c r="F54" s="123"/>
      <c r="G54" s="123"/>
      <c r="H54" s="123"/>
      <c r="I54" s="123"/>
      <c r="J54" s="123"/>
      <c r="K54" s="123"/>
      <c r="L54" s="123"/>
      <c r="M54" s="123"/>
      <c r="N54" s="123"/>
      <c r="O54" s="123"/>
      <c r="P54" s="123"/>
      <c r="Q54" s="123"/>
      <c r="R54" s="123"/>
      <c r="S54" s="123"/>
      <c r="T54" s="123"/>
      <c r="U54" s="123"/>
      <c r="V54" s="123"/>
      <c r="W54" s="123"/>
      <c r="X54" s="123"/>
    </row>
    <row r="55" spans="1:24" x14ac:dyDescent="0.25">
      <c r="A55" s="240" t="s">
        <v>157</v>
      </c>
      <c r="B55" s="123"/>
      <c r="C55" s="123"/>
      <c r="D55" s="123"/>
      <c r="E55" s="123"/>
      <c r="F55" s="123"/>
      <c r="G55" s="123"/>
      <c r="H55" s="123"/>
      <c r="I55" s="123"/>
      <c r="J55" s="123"/>
      <c r="K55" s="123"/>
      <c r="L55" s="123"/>
      <c r="M55" s="123"/>
      <c r="N55" s="123"/>
      <c r="O55" s="123"/>
      <c r="P55" s="123"/>
      <c r="Q55" s="123"/>
      <c r="R55" s="123"/>
      <c r="S55" s="123"/>
      <c r="T55" s="123"/>
      <c r="U55" s="123"/>
      <c r="V55" s="123"/>
      <c r="W55" s="123"/>
      <c r="X55" s="123"/>
    </row>
    <row r="56" spans="1:24" x14ac:dyDescent="0.25">
      <c r="A56" s="240" t="s">
        <v>158</v>
      </c>
      <c r="B56" s="123"/>
      <c r="C56" s="123"/>
      <c r="D56" s="123"/>
      <c r="E56" s="123"/>
      <c r="F56" s="123"/>
      <c r="G56" s="123"/>
      <c r="H56" s="123"/>
      <c r="I56" s="123"/>
      <c r="J56" s="123"/>
      <c r="K56" s="123"/>
      <c r="L56" s="123"/>
      <c r="M56" s="123"/>
      <c r="N56" s="123"/>
      <c r="O56" s="123"/>
      <c r="P56" s="123"/>
      <c r="Q56" s="123"/>
      <c r="R56" s="123"/>
      <c r="S56" s="123"/>
      <c r="T56" s="123"/>
      <c r="U56" s="123"/>
      <c r="V56" s="123"/>
      <c r="W56" s="123"/>
      <c r="X56" s="123"/>
    </row>
    <row r="57" spans="1:24" x14ac:dyDescent="0.25">
      <c r="A57" s="240" t="s">
        <v>159</v>
      </c>
      <c r="B57" s="123"/>
      <c r="C57" s="123"/>
      <c r="D57" s="123"/>
      <c r="E57" s="123"/>
      <c r="F57" s="123"/>
      <c r="G57" s="123"/>
      <c r="H57" s="123"/>
      <c r="I57" s="123"/>
      <c r="J57" s="123"/>
      <c r="K57" s="123"/>
      <c r="L57" s="123"/>
      <c r="M57" s="123"/>
      <c r="N57" s="123"/>
      <c r="O57" s="123"/>
      <c r="P57" s="123"/>
      <c r="Q57" s="123"/>
      <c r="R57" s="123"/>
      <c r="S57" s="123"/>
      <c r="T57" s="123"/>
      <c r="U57" s="123"/>
      <c r="V57" s="123"/>
      <c r="W57" s="123"/>
      <c r="X57" s="123"/>
    </row>
    <row r="58" spans="1:24" x14ac:dyDescent="0.25">
      <c r="A58" s="240" t="s">
        <v>160</v>
      </c>
      <c r="B58" s="123"/>
      <c r="C58" s="123"/>
      <c r="D58" s="123"/>
      <c r="E58" s="123"/>
      <c r="F58" s="123"/>
      <c r="G58" s="123"/>
      <c r="H58" s="123"/>
      <c r="I58" s="123"/>
      <c r="J58" s="123"/>
      <c r="K58" s="123"/>
      <c r="L58" s="123"/>
      <c r="M58" s="123"/>
      <c r="N58" s="123"/>
      <c r="O58" s="123"/>
      <c r="P58" s="123"/>
      <c r="Q58" s="123"/>
      <c r="R58" s="123"/>
      <c r="S58" s="123"/>
      <c r="T58" s="123"/>
      <c r="U58" s="123"/>
      <c r="V58" s="123"/>
      <c r="W58" s="123"/>
      <c r="X58" s="123"/>
    </row>
    <row r="59" spans="1:24" x14ac:dyDescent="0.25">
      <c r="A59" s="240" t="s">
        <v>161</v>
      </c>
      <c r="B59" s="123"/>
      <c r="C59" s="123"/>
      <c r="D59" s="123"/>
      <c r="E59" s="123"/>
      <c r="F59" s="123"/>
      <c r="G59" s="123"/>
      <c r="H59" s="123"/>
      <c r="I59" s="123"/>
      <c r="J59" s="123"/>
      <c r="K59" s="123"/>
      <c r="L59" s="123"/>
      <c r="M59" s="123"/>
      <c r="N59" s="123"/>
      <c r="O59" s="123"/>
      <c r="P59" s="123"/>
      <c r="Q59" s="123"/>
      <c r="R59" s="123"/>
      <c r="S59" s="123"/>
      <c r="T59" s="123"/>
      <c r="U59" s="123"/>
      <c r="V59" s="123"/>
      <c r="W59" s="123"/>
      <c r="X59" s="123"/>
    </row>
    <row r="60" spans="1:24" x14ac:dyDescent="0.25">
      <c r="A60" s="240" t="s">
        <v>162</v>
      </c>
      <c r="B60" s="123"/>
      <c r="C60" s="123"/>
      <c r="D60" s="123"/>
      <c r="E60" s="123"/>
      <c r="F60" s="123"/>
      <c r="G60" s="123"/>
      <c r="H60" s="123"/>
      <c r="I60" s="123"/>
      <c r="J60" s="123"/>
      <c r="K60" s="123"/>
      <c r="L60" s="123"/>
      <c r="M60" s="123"/>
      <c r="N60" s="123"/>
      <c r="O60" s="123"/>
      <c r="P60" s="123"/>
      <c r="Q60" s="123"/>
      <c r="R60" s="123"/>
      <c r="S60" s="123"/>
      <c r="T60" s="123"/>
      <c r="U60" s="123"/>
      <c r="V60" s="123"/>
      <c r="W60" s="123"/>
      <c r="X60" s="123"/>
    </row>
    <row r="61" spans="1:24" x14ac:dyDescent="0.25">
      <c r="A61" s="240" t="s">
        <v>183</v>
      </c>
      <c r="B61" s="123"/>
      <c r="C61" s="123"/>
      <c r="D61" s="123"/>
      <c r="E61" s="123"/>
      <c r="F61" s="123"/>
      <c r="G61" s="123"/>
      <c r="H61" s="123"/>
      <c r="I61" s="123"/>
      <c r="J61" s="123"/>
      <c r="K61" s="123"/>
      <c r="L61" s="123"/>
      <c r="M61" s="123"/>
      <c r="N61" s="123"/>
      <c r="O61" s="123"/>
      <c r="P61" s="123"/>
      <c r="Q61" s="123"/>
      <c r="R61" s="123"/>
      <c r="S61" s="123"/>
      <c r="T61" s="123"/>
      <c r="U61" s="123"/>
      <c r="V61" s="123"/>
      <c r="W61" s="123"/>
      <c r="X61" s="123"/>
    </row>
    <row r="62" spans="1:24" x14ac:dyDescent="0.25">
      <c r="A62" s="240" t="s">
        <v>163</v>
      </c>
      <c r="B62" s="123"/>
      <c r="C62" s="123"/>
      <c r="D62" s="123"/>
      <c r="E62" s="123"/>
      <c r="F62" s="123"/>
      <c r="G62" s="123"/>
      <c r="H62" s="123"/>
      <c r="I62" s="123"/>
      <c r="J62" s="123"/>
      <c r="K62" s="123"/>
      <c r="L62" s="123"/>
      <c r="M62" s="123"/>
      <c r="N62" s="123"/>
      <c r="O62" s="123"/>
      <c r="P62" s="123"/>
      <c r="Q62" s="123"/>
      <c r="R62" s="123"/>
      <c r="S62" s="123"/>
      <c r="T62" s="123"/>
      <c r="U62" s="123"/>
      <c r="V62" s="123"/>
      <c r="W62" s="123"/>
      <c r="X62" s="123"/>
    </row>
    <row r="63" spans="1:24" x14ac:dyDescent="0.25">
      <c r="A63" s="240" t="s">
        <v>164</v>
      </c>
      <c r="B63" s="123"/>
      <c r="C63" s="123"/>
      <c r="D63" s="123"/>
      <c r="E63" s="123"/>
      <c r="F63" s="123"/>
      <c r="G63" s="123"/>
      <c r="H63" s="123"/>
      <c r="I63" s="123"/>
      <c r="J63" s="123"/>
      <c r="K63" s="123"/>
      <c r="L63" s="123"/>
      <c r="M63" s="123"/>
      <c r="N63" s="123"/>
      <c r="O63" s="123"/>
      <c r="P63" s="123"/>
      <c r="Q63" s="123"/>
      <c r="R63" s="123"/>
      <c r="S63" s="123"/>
      <c r="T63" s="123"/>
      <c r="U63" s="123"/>
      <c r="V63" s="123"/>
      <c r="W63" s="123"/>
      <c r="X63" s="123"/>
    </row>
    <row r="64" spans="1:24" x14ac:dyDescent="0.25">
      <c r="A64" s="240" t="s">
        <v>165</v>
      </c>
      <c r="B64" s="123"/>
      <c r="C64" s="123"/>
      <c r="D64" s="123"/>
      <c r="E64" s="123"/>
      <c r="F64" s="123"/>
      <c r="G64" s="123"/>
      <c r="H64" s="123"/>
      <c r="I64" s="123"/>
      <c r="J64" s="123"/>
      <c r="K64" s="123"/>
      <c r="L64" s="123"/>
      <c r="M64" s="123"/>
      <c r="N64" s="123"/>
      <c r="O64" s="123"/>
      <c r="P64" s="123"/>
      <c r="Q64" s="123"/>
      <c r="R64" s="123"/>
      <c r="S64" s="123"/>
      <c r="T64" s="123"/>
      <c r="U64" s="123"/>
      <c r="V64" s="123"/>
      <c r="W64" s="123"/>
      <c r="X64" s="123"/>
    </row>
    <row r="65" spans="1:24" x14ac:dyDescent="0.25">
      <c r="A65" s="240" t="s">
        <v>166</v>
      </c>
      <c r="B65" s="123"/>
      <c r="C65" s="123"/>
      <c r="D65" s="123"/>
      <c r="E65" s="123"/>
      <c r="F65" s="123"/>
      <c r="G65" s="123"/>
      <c r="H65" s="123"/>
      <c r="I65" s="123"/>
      <c r="J65" s="123"/>
      <c r="K65" s="123"/>
      <c r="L65" s="123"/>
      <c r="M65" s="123"/>
      <c r="N65" s="123"/>
      <c r="O65" s="123"/>
      <c r="P65" s="123"/>
      <c r="Q65" s="123"/>
      <c r="R65" s="123"/>
      <c r="S65" s="123"/>
      <c r="T65" s="123"/>
      <c r="U65" s="123"/>
      <c r="V65" s="123"/>
      <c r="W65" s="123"/>
      <c r="X65" s="123"/>
    </row>
    <row r="66" spans="1:24" x14ac:dyDescent="0.25">
      <c r="A66" s="240" t="s">
        <v>167</v>
      </c>
      <c r="B66" s="123"/>
      <c r="C66" s="123"/>
      <c r="D66" s="123"/>
      <c r="E66" s="123"/>
      <c r="F66" s="123"/>
      <c r="G66" s="123"/>
      <c r="H66" s="123"/>
      <c r="I66" s="123"/>
      <c r="J66" s="123"/>
      <c r="K66" s="123"/>
      <c r="L66" s="123"/>
      <c r="M66" s="123"/>
      <c r="N66" s="123"/>
      <c r="O66" s="123"/>
      <c r="P66" s="123"/>
      <c r="Q66" s="123"/>
      <c r="R66" s="123"/>
      <c r="S66" s="123"/>
      <c r="T66" s="123"/>
      <c r="U66" s="123"/>
      <c r="V66" s="123"/>
      <c r="W66" s="123"/>
      <c r="X66" s="123"/>
    </row>
    <row r="67" spans="1:24" x14ac:dyDescent="0.25">
      <c r="A67" s="240" t="s">
        <v>168</v>
      </c>
      <c r="B67" s="123"/>
      <c r="C67" s="123"/>
      <c r="D67" s="123"/>
      <c r="E67" s="123"/>
      <c r="F67" s="123"/>
      <c r="G67" s="123"/>
      <c r="H67" s="123"/>
      <c r="I67" s="123"/>
      <c r="J67" s="123"/>
      <c r="K67" s="123"/>
      <c r="L67" s="123"/>
      <c r="M67" s="123"/>
      <c r="N67" s="123"/>
      <c r="O67" s="123"/>
      <c r="P67" s="123"/>
      <c r="Q67" s="123"/>
      <c r="R67" s="123"/>
      <c r="S67" s="123"/>
      <c r="T67" s="123"/>
      <c r="U67" s="123"/>
      <c r="V67" s="123"/>
      <c r="W67" s="123"/>
      <c r="X67" s="123"/>
    </row>
    <row r="68" spans="1:24" x14ac:dyDescent="0.25">
      <c r="A68" s="240" t="s">
        <v>169</v>
      </c>
      <c r="B68" s="123"/>
      <c r="C68" s="123"/>
      <c r="D68" s="123"/>
      <c r="E68" s="123"/>
      <c r="F68" s="123"/>
      <c r="G68" s="123"/>
      <c r="H68" s="123"/>
      <c r="I68" s="123"/>
      <c r="J68" s="123"/>
      <c r="K68" s="123"/>
      <c r="L68" s="123"/>
      <c r="M68" s="123"/>
      <c r="N68" s="123"/>
      <c r="O68" s="123"/>
      <c r="P68" s="123"/>
      <c r="Q68" s="123"/>
      <c r="R68" s="123"/>
      <c r="S68" s="123"/>
      <c r="T68" s="123"/>
      <c r="U68" s="123"/>
      <c r="V68" s="123"/>
      <c r="W68" s="123"/>
      <c r="X68" s="123"/>
    </row>
    <row r="69" spans="1:24" x14ac:dyDescent="0.25">
      <c r="A69" s="240" t="s">
        <v>170</v>
      </c>
      <c r="B69" s="123"/>
      <c r="C69" s="123"/>
      <c r="D69" s="123"/>
      <c r="E69" s="123"/>
      <c r="F69" s="123"/>
      <c r="G69" s="123"/>
      <c r="H69" s="123"/>
      <c r="I69" s="123"/>
      <c r="J69" s="123"/>
      <c r="K69" s="123"/>
      <c r="L69" s="123"/>
      <c r="M69" s="123"/>
      <c r="N69" s="123"/>
      <c r="O69" s="123"/>
      <c r="P69" s="123"/>
      <c r="Q69" s="123"/>
      <c r="R69" s="123"/>
      <c r="S69" s="123"/>
      <c r="T69" s="123"/>
      <c r="U69" s="123"/>
      <c r="V69" s="123"/>
      <c r="W69" s="123"/>
      <c r="X69" s="123"/>
    </row>
    <row r="70" spans="1:24" x14ac:dyDescent="0.25">
      <c r="A70" s="240" t="s">
        <v>184</v>
      </c>
      <c r="B70" s="123"/>
      <c r="C70" s="123"/>
      <c r="D70" s="123"/>
      <c r="E70" s="123"/>
      <c r="F70" s="123"/>
      <c r="G70" s="123"/>
      <c r="H70" s="123"/>
      <c r="I70" s="123"/>
      <c r="J70" s="123"/>
      <c r="K70" s="123"/>
      <c r="L70" s="123"/>
      <c r="M70" s="123"/>
      <c r="N70" s="123"/>
      <c r="O70" s="123"/>
      <c r="P70" s="123"/>
      <c r="Q70" s="123"/>
      <c r="R70" s="123"/>
      <c r="S70" s="123"/>
      <c r="T70" s="123"/>
      <c r="U70" s="123"/>
      <c r="V70" s="123"/>
      <c r="W70" s="123"/>
      <c r="X70" s="123"/>
    </row>
    <row r="71" spans="1:24" x14ac:dyDescent="0.25">
      <c r="A71" s="240" t="s">
        <v>171</v>
      </c>
      <c r="B71" s="123"/>
      <c r="C71" s="123"/>
      <c r="D71" s="123"/>
      <c r="E71" s="123"/>
      <c r="F71" s="123"/>
      <c r="G71" s="123"/>
      <c r="H71" s="123"/>
      <c r="I71" s="123"/>
      <c r="J71" s="123"/>
      <c r="K71" s="123"/>
      <c r="L71" s="123"/>
      <c r="M71" s="123"/>
      <c r="N71" s="123"/>
      <c r="O71" s="123"/>
      <c r="P71" s="123"/>
      <c r="Q71" s="123"/>
      <c r="R71" s="123"/>
      <c r="S71" s="123"/>
      <c r="T71" s="123"/>
      <c r="U71" s="123"/>
      <c r="V71" s="123"/>
      <c r="W71" s="123"/>
      <c r="X71" s="123"/>
    </row>
    <row r="72" spans="1:24" x14ac:dyDescent="0.25">
      <c r="A72" s="240" t="s">
        <v>172</v>
      </c>
      <c r="B72" s="123"/>
      <c r="C72" s="123"/>
      <c r="D72" s="123"/>
      <c r="E72" s="123"/>
      <c r="F72" s="123"/>
      <c r="G72" s="123"/>
      <c r="H72" s="123"/>
      <c r="I72" s="123"/>
      <c r="J72" s="123"/>
      <c r="K72" s="123"/>
      <c r="L72" s="123"/>
      <c r="M72" s="123"/>
      <c r="N72" s="123"/>
      <c r="O72" s="123"/>
      <c r="P72" s="123"/>
      <c r="Q72" s="123"/>
      <c r="R72" s="123"/>
      <c r="S72" s="123"/>
      <c r="T72" s="123"/>
      <c r="U72" s="123"/>
      <c r="V72" s="123"/>
      <c r="W72" s="123"/>
      <c r="X72" s="123"/>
    </row>
    <row r="73" spans="1:24" x14ac:dyDescent="0.25">
      <c r="A73" s="240" t="s">
        <v>173</v>
      </c>
      <c r="B73" s="123"/>
      <c r="C73" s="123"/>
      <c r="D73" s="123"/>
      <c r="E73" s="123"/>
      <c r="F73" s="123"/>
      <c r="G73" s="123"/>
      <c r="H73" s="123"/>
      <c r="I73" s="123"/>
      <c r="J73" s="123"/>
      <c r="K73" s="123"/>
      <c r="L73" s="123"/>
      <c r="M73" s="123"/>
      <c r="N73" s="123"/>
      <c r="O73" s="123"/>
      <c r="P73" s="123"/>
      <c r="Q73" s="123"/>
      <c r="R73" s="123"/>
      <c r="S73" s="123"/>
      <c r="T73" s="123"/>
      <c r="U73" s="123"/>
      <c r="V73" s="123"/>
      <c r="W73" s="123"/>
      <c r="X73" s="123"/>
    </row>
    <row r="74" spans="1:24" x14ac:dyDescent="0.25">
      <c r="A74" s="240" t="s">
        <v>174</v>
      </c>
      <c r="B74" s="123"/>
      <c r="C74" s="123"/>
      <c r="D74" s="123"/>
      <c r="E74" s="123"/>
      <c r="F74" s="123"/>
      <c r="G74" s="123"/>
      <c r="H74" s="123"/>
      <c r="I74" s="123"/>
      <c r="J74" s="123"/>
      <c r="K74" s="123"/>
      <c r="L74" s="123"/>
      <c r="M74" s="123"/>
      <c r="N74" s="123"/>
      <c r="O74" s="123"/>
      <c r="P74" s="123"/>
      <c r="Q74" s="123"/>
      <c r="R74" s="123"/>
      <c r="S74" s="123"/>
      <c r="T74" s="123"/>
      <c r="U74" s="123"/>
      <c r="V74" s="123"/>
      <c r="W74" s="123"/>
      <c r="X74" s="123"/>
    </row>
    <row r="75" spans="1:24" x14ac:dyDescent="0.25">
      <c r="A75" s="240" t="s">
        <v>175</v>
      </c>
      <c r="B75" s="123"/>
      <c r="C75" s="123"/>
      <c r="D75" s="123"/>
      <c r="E75" s="123"/>
      <c r="F75" s="123"/>
      <c r="G75" s="123"/>
      <c r="H75" s="123"/>
      <c r="I75" s="123"/>
      <c r="J75" s="123"/>
      <c r="K75" s="123"/>
      <c r="L75" s="123"/>
      <c r="M75" s="123"/>
      <c r="N75" s="123"/>
      <c r="O75" s="123"/>
      <c r="P75" s="123"/>
      <c r="Q75" s="123"/>
      <c r="R75" s="123"/>
      <c r="S75" s="123"/>
      <c r="T75" s="123"/>
      <c r="U75" s="123"/>
      <c r="V75" s="123"/>
      <c r="W75" s="123"/>
      <c r="X75" s="123"/>
    </row>
    <row r="76" spans="1:24" x14ac:dyDescent="0.25">
      <c r="A76" s="240" t="s">
        <v>176</v>
      </c>
      <c r="B76" s="123"/>
      <c r="C76" s="123"/>
      <c r="D76" s="123"/>
      <c r="E76" s="123"/>
      <c r="F76" s="123"/>
      <c r="G76" s="123"/>
      <c r="H76" s="123"/>
      <c r="I76" s="123"/>
      <c r="J76" s="123"/>
      <c r="K76" s="123"/>
      <c r="L76" s="123"/>
      <c r="M76" s="123"/>
      <c r="N76" s="123"/>
      <c r="O76" s="123"/>
      <c r="P76" s="123"/>
      <c r="Q76" s="123"/>
      <c r="R76" s="123"/>
      <c r="S76" s="123"/>
      <c r="T76" s="123"/>
      <c r="U76" s="123"/>
      <c r="V76" s="123"/>
      <c r="W76" s="123"/>
      <c r="X76" s="123"/>
    </row>
    <row r="77" spans="1:24" x14ac:dyDescent="0.25">
      <c r="A77" s="240" t="s">
        <v>177</v>
      </c>
      <c r="B77" s="123"/>
      <c r="C77" s="123"/>
      <c r="D77" s="123"/>
      <c r="E77" s="123"/>
      <c r="F77" s="123"/>
      <c r="G77" s="123"/>
      <c r="H77" s="123"/>
      <c r="I77" s="123"/>
      <c r="J77" s="123"/>
      <c r="K77" s="123"/>
      <c r="L77" s="123"/>
      <c r="M77" s="123"/>
      <c r="N77" s="123"/>
      <c r="O77" s="123"/>
      <c r="P77" s="123"/>
      <c r="Q77" s="123"/>
      <c r="R77" s="123"/>
      <c r="S77" s="123"/>
      <c r="T77" s="123"/>
      <c r="U77" s="123"/>
      <c r="V77" s="123"/>
      <c r="W77" s="123"/>
      <c r="X77" s="123"/>
    </row>
    <row r="78" spans="1:24" x14ac:dyDescent="0.25">
      <c r="A78" s="240"/>
      <c r="B78" s="123"/>
      <c r="C78" s="123"/>
      <c r="D78" s="123"/>
      <c r="E78" s="123"/>
      <c r="F78" s="123"/>
      <c r="G78" s="123"/>
      <c r="H78" s="123"/>
      <c r="I78" s="123"/>
      <c r="J78" s="123"/>
      <c r="K78" s="123"/>
      <c r="L78" s="123"/>
      <c r="M78" s="123"/>
      <c r="N78" s="123"/>
      <c r="O78" s="123"/>
      <c r="P78" s="123"/>
    </row>
    <row r="79" spans="1:24" x14ac:dyDescent="0.25">
      <c r="A79" s="240"/>
      <c r="B79" s="123"/>
      <c r="C79" s="123"/>
      <c r="D79" s="123"/>
      <c r="E79" s="123"/>
      <c r="F79" s="123"/>
      <c r="G79" s="123"/>
      <c r="H79" s="123"/>
      <c r="I79" s="123"/>
      <c r="J79" s="123"/>
      <c r="K79" s="123"/>
      <c r="L79" s="123"/>
      <c r="M79" s="123"/>
      <c r="N79" s="123"/>
      <c r="O79" s="123"/>
      <c r="P79" s="123"/>
    </row>
    <row r="80" spans="1:24" x14ac:dyDescent="0.25">
      <c r="B80" s="123"/>
      <c r="C80" s="123"/>
      <c r="D80" s="123"/>
      <c r="E80" s="123"/>
      <c r="F80" s="123"/>
      <c r="G80" s="123"/>
      <c r="H80" s="123"/>
      <c r="I80" s="123"/>
      <c r="J80" s="123"/>
      <c r="K80" s="123"/>
      <c r="L80" s="123"/>
      <c r="M80" s="123"/>
      <c r="N80" s="123"/>
      <c r="O80" s="123"/>
      <c r="P80" s="123"/>
    </row>
    <row r="81" spans="2:16" x14ac:dyDescent="0.25">
      <c r="B81" s="123"/>
      <c r="C81" s="123"/>
      <c r="D81" s="123"/>
      <c r="E81" s="123"/>
      <c r="F81" s="123"/>
      <c r="G81" s="123"/>
      <c r="H81" s="123"/>
      <c r="I81" s="123"/>
      <c r="J81" s="123"/>
      <c r="K81" s="123"/>
      <c r="L81" s="123"/>
      <c r="M81" s="123"/>
      <c r="N81" s="123"/>
      <c r="O81" s="123"/>
      <c r="P81" s="123"/>
    </row>
    <row r="82" spans="2:16" x14ac:dyDescent="0.25">
      <c r="B82" s="123"/>
      <c r="C82" s="123"/>
      <c r="D82" s="123"/>
      <c r="E82" s="123"/>
      <c r="F82" s="123"/>
      <c r="G82" s="123"/>
      <c r="H82" s="123"/>
      <c r="I82" s="123"/>
      <c r="J82" s="123"/>
      <c r="K82" s="123"/>
      <c r="L82" s="123"/>
      <c r="M82" s="123"/>
      <c r="N82" s="123"/>
      <c r="O82" s="123"/>
      <c r="P82" s="123"/>
    </row>
    <row r="83" spans="2:16" x14ac:dyDescent="0.25">
      <c r="B83" s="123"/>
      <c r="C83" s="123"/>
      <c r="D83" s="123"/>
      <c r="E83" s="123"/>
      <c r="F83" s="123"/>
      <c r="G83" s="123"/>
      <c r="H83" s="123"/>
      <c r="I83" s="123"/>
      <c r="J83" s="123"/>
      <c r="K83" s="123"/>
      <c r="L83" s="123"/>
      <c r="M83" s="123"/>
      <c r="N83" s="123"/>
      <c r="O83" s="123"/>
      <c r="P83" s="123"/>
    </row>
    <row r="84" spans="2:16" x14ac:dyDescent="0.25">
      <c r="B84" s="123"/>
      <c r="C84" s="123"/>
      <c r="D84" s="123"/>
      <c r="E84" s="123"/>
      <c r="F84" s="123"/>
      <c r="G84" s="123"/>
      <c r="H84" s="123"/>
      <c r="I84" s="123"/>
      <c r="J84" s="123"/>
      <c r="K84" s="123"/>
      <c r="L84" s="123"/>
      <c r="M84" s="123"/>
      <c r="N84" s="123"/>
      <c r="O84" s="123"/>
      <c r="P84" s="123"/>
    </row>
    <row r="85" spans="2:16" x14ac:dyDescent="0.25">
      <c r="B85" s="123"/>
      <c r="C85" s="123"/>
      <c r="D85" s="123"/>
      <c r="E85" s="123"/>
      <c r="F85" s="123"/>
      <c r="G85" s="123"/>
      <c r="H85" s="123"/>
      <c r="I85" s="123"/>
      <c r="J85" s="123"/>
      <c r="K85" s="123"/>
      <c r="L85" s="123"/>
      <c r="M85" s="123"/>
      <c r="N85" s="123"/>
      <c r="O85" s="123"/>
      <c r="P85" s="123"/>
    </row>
    <row r="86" spans="2:16" x14ac:dyDescent="0.25">
      <c r="B86" s="123"/>
      <c r="C86" s="123"/>
      <c r="D86" s="123"/>
      <c r="E86" s="123"/>
      <c r="F86" s="123"/>
      <c r="G86" s="123"/>
      <c r="H86" s="123"/>
      <c r="I86" s="123"/>
      <c r="J86" s="123"/>
      <c r="K86" s="123"/>
      <c r="L86" s="123"/>
      <c r="M86" s="123"/>
      <c r="N86" s="123"/>
      <c r="O86" s="123"/>
      <c r="P86" s="123"/>
    </row>
    <row r="87" spans="2:16" x14ac:dyDescent="0.25">
      <c r="B87" s="123"/>
      <c r="C87" s="123"/>
      <c r="D87" s="123"/>
      <c r="E87" s="123"/>
      <c r="F87" s="123"/>
      <c r="G87" s="123"/>
      <c r="H87" s="123"/>
      <c r="I87" s="123"/>
      <c r="J87" s="123"/>
      <c r="K87" s="123"/>
      <c r="L87" s="123"/>
      <c r="M87" s="123"/>
      <c r="N87" s="123"/>
      <c r="O87" s="123"/>
      <c r="P87" s="123"/>
    </row>
    <row r="88" spans="2:16" x14ac:dyDescent="0.25">
      <c r="B88" s="123"/>
      <c r="C88" s="123"/>
      <c r="D88" s="123"/>
      <c r="E88" s="123"/>
      <c r="F88" s="123"/>
      <c r="G88" s="123"/>
      <c r="H88" s="123"/>
      <c r="I88" s="123"/>
      <c r="J88" s="123"/>
      <c r="K88" s="123"/>
      <c r="L88" s="123"/>
      <c r="M88" s="123"/>
      <c r="N88" s="123"/>
      <c r="O88" s="123"/>
      <c r="P88" s="123"/>
    </row>
    <row r="89" spans="2:16" x14ac:dyDescent="0.25">
      <c r="B89" s="123"/>
      <c r="C89" s="123"/>
      <c r="D89" s="123"/>
      <c r="E89" s="123"/>
      <c r="F89" s="123"/>
      <c r="G89" s="123"/>
      <c r="H89" s="123"/>
      <c r="I89" s="123"/>
      <c r="J89" s="123"/>
      <c r="K89" s="123"/>
      <c r="L89" s="123"/>
    </row>
    <row r="90" spans="2:16" x14ac:dyDescent="0.25">
      <c r="B90" s="123"/>
      <c r="C90" s="123"/>
      <c r="D90" s="123"/>
      <c r="E90" s="123"/>
      <c r="F90" s="123"/>
      <c r="G90" s="123"/>
      <c r="H90" s="123"/>
      <c r="I90" s="123"/>
      <c r="J90" s="123"/>
      <c r="K90" s="123"/>
      <c r="L90" s="123"/>
    </row>
    <row r="91" spans="2:16" x14ac:dyDescent="0.25">
      <c r="B91" s="123"/>
      <c r="C91" s="123"/>
      <c r="D91" s="123"/>
      <c r="E91" s="123"/>
      <c r="F91" s="123"/>
      <c r="G91" s="123"/>
      <c r="H91" s="123"/>
      <c r="I91" s="123"/>
      <c r="J91" s="123"/>
      <c r="K91" s="123"/>
      <c r="L91" s="123"/>
    </row>
    <row r="92" spans="2:16" x14ac:dyDescent="0.25">
      <c r="B92" s="123"/>
      <c r="C92" s="123"/>
      <c r="D92" s="123"/>
      <c r="E92" s="123"/>
      <c r="F92" s="123"/>
      <c r="G92" s="123"/>
      <c r="H92" s="123"/>
      <c r="I92" s="123"/>
      <c r="J92" s="123"/>
      <c r="K92" s="123"/>
      <c r="L92" s="123"/>
    </row>
    <row r="93" spans="2:16" x14ac:dyDescent="0.25">
      <c r="B93" s="123"/>
      <c r="C93" s="123"/>
      <c r="D93" s="123"/>
      <c r="E93" s="123"/>
      <c r="F93" s="123"/>
      <c r="G93" s="123"/>
      <c r="H93" s="123"/>
      <c r="I93" s="123"/>
      <c r="J93" s="123"/>
      <c r="K93" s="123"/>
      <c r="L93" s="123"/>
    </row>
    <row r="94" spans="2:16" x14ac:dyDescent="0.25">
      <c r="B94" s="123"/>
      <c r="C94" s="123"/>
      <c r="D94" s="123"/>
      <c r="E94" s="123"/>
      <c r="F94" s="123"/>
      <c r="G94" s="123"/>
      <c r="H94" s="123"/>
      <c r="I94" s="123"/>
      <c r="J94" s="123"/>
      <c r="K94" s="123"/>
      <c r="L94" s="123"/>
    </row>
    <row r="95" spans="2:16" x14ac:dyDescent="0.25">
      <c r="B95" s="123"/>
      <c r="C95" s="123"/>
      <c r="D95" s="123"/>
      <c r="E95" s="123"/>
      <c r="F95" s="123"/>
      <c r="G95" s="123"/>
      <c r="H95" s="123"/>
      <c r="I95" s="123"/>
      <c r="J95" s="123"/>
      <c r="K95" s="123"/>
      <c r="L95" s="123"/>
    </row>
    <row r="96" spans="2:16" x14ac:dyDescent="0.25">
      <c r="B96" s="123"/>
      <c r="C96" s="123"/>
      <c r="D96" s="123"/>
      <c r="E96" s="123"/>
      <c r="F96" s="123"/>
      <c r="G96" s="123"/>
      <c r="H96" s="123"/>
      <c r="I96" s="123"/>
      <c r="J96" s="123"/>
      <c r="K96" s="123"/>
      <c r="L96" s="123"/>
    </row>
    <row r="97" spans="2:12" x14ac:dyDescent="0.25">
      <c r="B97" s="123"/>
      <c r="C97" s="123"/>
      <c r="D97" s="123"/>
      <c r="E97" s="123"/>
      <c r="F97" s="123"/>
      <c r="G97" s="123"/>
      <c r="H97" s="123"/>
      <c r="I97" s="123"/>
      <c r="J97" s="123"/>
      <c r="K97" s="123"/>
      <c r="L97" s="123"/>
    </row>
    <row r="98" spans="2:12" x14ac:dyDescent="0.25">
      <c r="B98" s="123"/>
      <c r="C98" s="123"/>
      <c r="D98" s="123"/>
      <c r="E98" s="123"/>
      <c r="F98" s="123"/>
      <c r="G98" s="123"/>
      <c r="H98" s="123"/>
      <c r="I98" s="123"/>
      <c r="J98" s="123"/>
      <c r="K98" s="123"/>
      <c r="L98" s="123"/>
    </row>
    <row r="99" spans="2:12" x14ac:dyDescent="0.25">
      <c r="B99" s="123"/>
      <c r="C99" s="123"/>
      <c r="D99" s="123"/>
      <c r="E99" s="123"/>
      <c r="F99" s="123"/>
      <c r="G99" s="123"/>
      <c r="H99" s="123"/>
      <c r="I99" s="123"/>
      <c r="J99" s="123"/>
      <c r="K99" s="123"/>
      <c r="L99" s="123"/>
    </row>
    <row r="100" spans="2:12" x14ac:dyDescent="0.25">
      <c r="B100" s="123"/>
      <c r="C100" s="123"/>
      <c r="D100" s="123"/>
      <c r="E100" s="123"/>
      <c r="F100" s="123"/>
      <c r="G100" s="123"/>
      <c r="H100" s="123"/>
      <c r="I100" s="123"/>
      <c r="J100" s="123"/>
      <c r="K100" s="123"/>
      <c r="L100" s="123"/>
    </row>
    <row r="101" spans="2:12" x14ac:dyDescent="0.25">
      <c r="B101" s="123"/>
      <c r="C101" s="123"/>
      <c r="D101" s="123"/>
      <c r="E101" s="123"/>
      <c r="F101" s="123"/>
      <c r="G101" s="123"/>
      <c r="H101" s="123"/>
      <c r="I101" s="123"/>
      <c r="J101" s="123"/>
      <c r="K101" s="123"/>
      <c r="L101" s="123"/>
    </row>
    <row r="102" spans="2:12" x14ac:dyDescent="0.25">
      <c r="B102" s="123"/>
      <c r="C102" s="123"/>
      <c r="D102" s="123"/>
      <c r="E102" s="123"/>
      <c r="F102" s="123"/>
      <c r="G102" s="123"/>
      <c r="H102" s="123"/>
      <c r="I102" s="123"/>
      <c r="J102" s="123"/>
      <c r="K102" s="123"/>
      <c r="L102" s="123"/>
    </row>
    <row r="103" spans="2:12" x14ac:dyDescent="0.25">
      <c r="B103" s="123"/>
      <c r="C103" s="123"/>
      <c r="D103" s="123"/>
      <c r="E103" s="123"/>
      <c r="F103" s="123"/>
      <c r="G103" s="123"/>
      <c r="H103" s="123"/>
      <c r="I103" s="123"/>
      <c r="J103" s="123"/>
      <c r="K103" s="123"/>
      <c r="L103" s="123"/>
    </row>
    <row r="104" spans="2:12" x14ac:dyDescent="0.25">
      <c r="B104" s="123"/>
      <c r="C104" s="123"/>
      <c r="D104" s="123"/>
      <c r="E104" s="123"/>
      <c r="F104" s="123"/>
      <c r="G104" s="123"/>
      <c r="H104" s="123"/>
      <c r="I104" s="123"/>
      <c r="J104" s="123"/>
      <c r="K104" s="123"/>
      <c r="L104" s="123"/>
    </row>
    <row r="105" spans="2:12" x14ac:dyDescent="0.25">
      <c r="B105" s="123"/>
      <c r="C105" s="123"/>
      <c r="D105" s="123"/>
      <c r="E105" s="123"/>
      <c r="F105" s="123"/>
      <c r="G105" s="123"/>
      <c r="H105" s="123"/>
      <c r="I105" s="123"/>
      <c r="J105" s="123"/>
      <c r="K105" s="123"/>
      <c r="L105" s="123"/>
    </row>
    <row r="106" spans="2:12" x14ac:dyDescent="0.25">
      <c r="B106" s="123"/>
      <c r="C106" s="123"/>
      <c r="D106" s="123"/>
      <c r="E106" s="123"/>
      <c r="F106" s="123"/>
      <c r="G106" s="123"/>
      <c r="H106" s="123"/>
      <c r="I106" s="123"/>
      <c r="J106" s="123"/>
      <c r="K106" s="123"/>
      <c r="L106" s="123"/>
    </row>
    <row r="107" spans="2:12" x14ac:dyDescent="0.25">
      <c r="B107" s="123"/>
      <c r="C107" s="123"/>
      <c r="D107" s="123"/>
      <c r="E107" s="123"/>
      <c r="F107" s="123"/>
      <c r="G107" s="123"/>
      <c r="H107" s="123"/>
      <c r="I107" s="123"/>
      <c r="J107" s="123"/>
      <c r="K107" s="123"/>
      <c r="L107" s="123"/>
    </row>
    <row r="108" spans="2:12" x14ac:dyDescent="0.25">
      <c r="B108" s="123"/>
      <c r="C108" s="123"/>
      <c r="D108" s="123"/>
      <c r="E108" s="123"/>
      <c r="F108" s="123"/>
      <c r="G108" s="123"/>
      <c r="H108" s="123"/>
      <c r="I108" s="123"/>
      <c r="J108" s="123"/>
      <c r="K108" s="123"/>
      <c r="L108" s="123"/>
    </row>
    <row r="109" spans="2:12" x14ac:dyDescent="0.25">
      <c r="B109" s="123"/>
      <c r="C109" s="123"/>
      <c r="D109" s="123"/>
      <c r="E109" s="123"/>
      <c r="F109" s="123"/>
      <c r="G109" s="123"/>
      <c r="H109" s="123"/>
      <c r="I109" s="123"/>
      <c r="J109" s="123"/>
      <c r="K109" s="123"/>
      <c r="L109" s="123"/>
    </row>
    <row r="110" spans="2:12" x14ac:dyDescent="0.25">
      <c r="B110" s="123"/>
      <c r="C110" s="123"/>
      <c r="D110" s="123"/>
      <c r="E110" s="123"/>
      <c r="F110" s="123"/>
      <c r="G110" s="123"/>
      <c r="H110" s="123"/>
      <c r="I110" s="123"/>
      <c r="J110" s="123"/>
      <c r="K110" s="123"/>
      <c r="L110" s="123"/>
    </row>
    <row r="111" spans="2:12" x14ac:dyDescent="0.25">
      <c r="B111" s="123"/>
      <c r="C111" s="123"/>
      <c r="D111" s="123"/>
      <c r="E111" s="123"/>
      <c r="F111" s="123"/>
      <c r="G111" s="123"/>
      <c r="H111" s="123"/>
      <c r="I111" s="123"/>
      <c r="J111" s="123"/>
      <c r="K111" s="123"/>
      <c r="L111" s="123"/>
    </row>
    <row r="112" spans="2:12" x14ac:dyDescent="0.25">
      <c r="B112" s="123"/>
      <c r="C112" s="123"/>
      <c r="D112" s="123"/>
      <c r="E112" s="123"/>
      <c r="F112" s="123"/>
      <c r="G112" s="123"/>
      <c r="H112" s="123"/>
      <c r="I112" s="123"/>
      <c r="J112" s="123"/>
      <c r="K112" s="123"/>
      <c r="L112" s="123"/>
    </row>
    <row r="113" spans="2:12" x14ac:dyDescent="0.25">
      <c r="B113" s="123"/>
      <c r="C113" s="123"/>
      <c r="D113" s="123"/>
      <c r="E113" s="123"/>
      <c r="F113" s="123"/>
      <c r="G113" s="123"/>
      <c r="H113" s="123"/>
      <c r="I113" s="123"/>
      <c r="J113" s="123"/>
      <c r="K113" s="123"/>
      <c r="L113" s="123"/>
    </row>
    <row r="114" spans="2:12" x14ac:dyDescent="0.25">
      <c r="B114" s="123"/>
      <c r="C114" s="123"/>
      <c r="D114" s="123"/>
      <c r="E114" s="123"/>
      <c r="F114" s="123"/>
      <c r="G114" s="123"/>
      <c r="H114" s="123"/>
      <c r="I114" s="123"/>
      <c r="J114" s="123"/>
      <c r="K114" s="123"/>
      <c r="L114" s="123"/>
    </row>
    <row r="115" spans="2:12" x14ac:dyDescent="0.25">
      <c r="B115" s="123"/>
      <c r="C115" s="123"/>
      <c r="D115" s="123"/>
      <c r="E115" s="123"/>
      <c r="F115" s="123"/>
      <c r="G115" s="123"/>
      <c r="H115" s="123"/>
      <c r="I115" s="123"/>
      <c r="J115" s="123"/>
      <c r="K115" s="123"/>
      <c r="L115" s="123"/>
    </row>
    <row r="116" spans="2:12" x14ac:dyDescent="0.25">
      <c r="B116" s="123"/>
      <c r="C116" s="123"/>
      <c r="D116" s="123"/>
      <c r="E116" s="123"/>
      <c r="F116" s="123"/>
      <c r="G116" s="123"/>
      <c r="H116" s="123"/>
      <c r="I116" s="123"/>
      <c r="J116" s="123"/>
      <c r="K116" s="123"/>
      <c r="L116" s="123"/>
    </row>
    <row r="117" spans="2:12" x14ac:dyDescent="0.25">
      <c r="B117" s="123"/>
      <c r="C117" s="123"/>
      <c r="D117" s="123"/>
      <c r="E117" s="123"/>
      <c r="F117" s="123"/>
      <c r="G117" s="123"/>
      <c r="H117" s="123"/>
      <c r="I117" s="123"/>
      <c r="J117" s="123"/>
      <c r="K117" s="123"/>
      <c r="L117" s="123"/>
    </row>
    <row r="118" spans="2:12" x14ac:dyDescent="0.25">
      <c r="B118" s="123"/>
      <c r="C118" s="123"/>
      <c r="D118" s="123"/>
      <c r="E118" s="123"/>
      <c r="F118" s="123"/>
      <c r="G118" s="123"/>
      <c r="H118" s="123"/>
      <c r="I118" s="123"/>
      <c r="J118" s="123"/>
      <c r="K118" s="123"/>
      <c r="L118" s="123"/>
    </row>
    <row r="119" spans="2:12" x14ac:dyDescent="0.25">
      <c r="B119" s="123"/>
      <c r="C119" s="123"/>
      <c r="D119" s="123"/>
      <c r="E119" s="123"/>
      <c r="F119" s="123"/>
      <c r="G119" s="123"/>
      <c r="H119" s="123"/>
      <c r="I119" s="123"/>
      <c r="J119" s="123"/>
      <c r="K119" s="123"/>
      <c r="L119" s="123"/>
    </row>
    <row r="120" spans="2:12" x14ac:dyDescent="0.25">
      <c r="B120" s="123"/>
      <c r="C120" s="123"/>
      <c r="D120" s="123"/>
      <c r="E120" s="123"/>
      <c r="F120" s="123"/>
      <c r="G120" s="123"/>
      <c r="H120" s="123"/>
      <c r="I120" s="123"/>
      <c r="J120" s="123"/>
      <c r="K120" s="123"/>
      <c r="L120" s="123"/>
    </row>
    <row r="121" spans="2:12" x14ac:dyDescent="0.25">
      <c r="B121" s="123"/>
      <c r="C121" s="123"/>
      <c r="D121" s="123"/>
      <c r="E121" s="123"/>
      <c r="F121" s="123"/>
      <c r="G121" s="123"/>
      <c r="H121" s="123"/>
      <c r="I121" s="123"/>
      <c r="J121" s="123"/>
      <c r="K121" s="123"/>
      <c r="L121" s="123"/>
    </row>
    <row r="122" spans="2:12" x14ac:dyDescent="0.25">
      <c r="B122" s="123"/>
      <c r="C122" s="123"/>
      <c r="D122" s="123"/>
      <c r="E122" s="123"/>
      <c r="F122" s="123"/>
      <c r="G122" s="123"/>
      <c r="H122" s="123"/>
      <c r="I122" s="123"/>
      <c r="J122" s="123"/>
      <c r="K122" s="123"/>
      <c r="L122" s="123"/>
    </row>
    <row r="123" spans="2:12" x14ac:dyDescent="0.25">
      <c r="B123" s="123"/>
      <c r="C123" s="123"/>
      <c r="D123" s="123"/>
      <c r="E123" s="123"/>
      <c r="F123" s="123"/>
      <c r="G123" s="123"/>
      <c r="H123" s="123"/>
      <c r="I123" s="123"/>
      <c r="J123" s="123"/>
      <c r="K123" s="123"/>
      <c r="L123" s="123"/>
    </row>
    <row r="124" spans="2:12" x14ac:dyDescent="0.25">
      <c r="B124" s="123"/>
      <c r="C124" s="123"/>
      <c r="D124" s="123"/>
      <c r="E124" s="123"/>
      <c r="F124" s="123"/>
      <c r="G124" s="123"/>
      <c r="H124" s="123"/>
      <c r="I124" s="123"/>
      <c r="J124" s="123"/>
      <c r="K124" s="123"/>
      <c r="L124" s="123"/>
    </row>
    <row r="125" spans="2:12" x14ac:dyDescent="0.25">
      <c r="B125" s="123"/>
      <c r="C125" s="123"/>
      <c r="D125" s="123"/>
      <c r="E125" s="123"/>
      <c r="F125" s="123"/>
      <c r="G125" s="123"/>
      <c r="H125" s="123"/>
      <c r="I125" s="123"/>
      <c r="J125" s="123"/>
      <c r="K125" s="123"/>
      <c r="L125" s="123"/>
    </row>
    <row r="126" spans="2:12" x14ac:dyDescent="0.25">
      <c r="B126" s="123"/>
      <c r="C126" s="123"/>
      <c r="D126" s="123"/>
      <c r="E126" s="123"/>
      <c r="F126" s="123"/>
      <c r="G126" s="123"/>
      <c r="H126" s="123"/>
      <c r="I126" s="123"/>
      <c r="J126" s="123"/>
      <c r="K126" s="123"/>
      <c r="L126" s="123"/>
    </row>
    <row r="127" spans="2:12" x14ac:dyDescent="0.25">
      <c r="B127" s="123"/>
      <c r="C127" s="123"/>
      <c r="D127" s="123"/>
      <c r="E127" s="123"/>
      <c r="F127" s="123"/>
      <c r="G127" s="123"/>
      <c r="H127" s="123"/>
      <c r="I127" s="123"/>
      <c r="J127" s="123"/>
      <c r="K127" s="123"/>
      <c r="L127" s="123"/>
    </row>
    <row r="128" spans="2:12" x14ac:dyDescent="0.25">
      <c r="B128" s="123"/>
      <c r="C128" s="123"/>
      <c r="D128" s="123"/>
      <c r="E128" s="123"/>
      <c r="F128" s="123"/>
      <c r="G128" s="123"/>
      <c r="H128" s="123"/>
      <c r="I128" s="123"/>
      <c r="J128" s="123"/>
      <c r="K128" s="123"/>
      <c r="L128" s="123"/>
    </row>
    <row r="129" spans="2:12" x14ac:dyDescent="0.25">
      <c r="B129" s="123"/>
      <c r="C129" s="123"/>
      <c r="D129" s="123"/>
      <c r="E129" s="123"/>
      <c r="F129" s="123"/>
      <c r="G129" s="123"/>
      <c r="H129" s="123"/>
      <c r="I129" s="123"/>
      <c r="J129" s="123"/>
      <c r="K129" s="123"/>
      <c r="L129" s="123"/>
    </row>
    <row r="130" spans="2:12" x14ac:dyDescent="0.25">
      <c r="B130" s="123"/>
      <c r="C130" s="123"/>
      <c r="D130" s="123"/>
      <c r="E130" s="123"/>
      <c r="F130" s="123"/>
      <c r="G130" s="123"/>
      <c r="H130" s="123"/>
      <c r="I130" s="123"/>
      <c r="J130" s="123"/>
      <c r="K130" s="123"/>
      <c r="L130" s="123"/>
    </row>
    <row r="131" spans="2:12" x14ac:dyDescent="0.25">
      <c r="B131" s="123"/>
      <c r="C131" s="123"/>
      <c r="D131" s="123"/>
      <c r="E131" s="123"/>
      <c r="F131" s="123"/>
      <c r="G131" s="123"/>
      <c r="H131" s="123"/>
      <c r="I131" s="123"/>
      <c r="J131" s="123"/>
      <c r="K131" s="123"/>
      <c r="L131" s="123"/>
    </row>
    <row r="132" spans="2:12" x14ac:dyDescent="0.25">
      <c r="B132" s="123"/>
      <c r="C132" s="123"/>
      <c r="D132" s="123"/>
      <c r="E132" s="123"/>
      <c r="F132" s="123"/>
      <c r="G132" s="123"/>
      <c r="H132" s="123"/>
      <c r="I132" s="123"/>
      <c r="J132" s="123"/>
      <c r="K132" s="123"/>
      <c r="L132" s="123"/>
    </row>
    <row r="133" spans="2:12" x14ac:dyDescent="0.25">
      <c r="B133" s="123"/>
      <c r="C133" s="123"/>
      <c r="D133" s="123"/>
      <c r="E133" s="123"/>
      <c r="F133" s="123"/>
      <c r="G133" s="123"/>
      <c r="H133" s="123"/>
      <c r="I133" s="123"/>
      <c r="J133" s="123"/>
      <c r="K133" s="123"/>
      <c r="L133" s="123"/>
    </row>
    <row r="134" spans="2:12" x14ac:dyDescent="0.25">
      <c r="B134" s="123"/>
      <c r="C134" s="123"/>
      <c r="D134" s="123"/>
      <c r="E134" s="123"/>
      <c r="F134" s="123"/>
      <c r="G134" s="123"/>
      <c r="H134" s="123"/>
      <c r="I134" s="123"/>
      <c r="J134" s="123"/>
      <c r="K134" s="123"/>
      <c r="L134" s="123"/>
    </row>
    <row r="135" spans="2:12" x14ac:dyDescent="0.25">
      <c r="B135" s="123"/>
      <c r="C135" s="123"/>
      <c r="D135" s="123"/>
      <c r="E135" s="123"/>
      <c r="F135" s="123"/>
      <c r="G135" s="123"/>
      <c r="H135" s="123"/>
      <c r="I135" s="123"/>
      <c r="J135" s="123"/>
      <c r="K135" s="123"/>
      <c r="L135" s="123"/>
    </row>
    <row r="136" spans="2:12" x14ac:dyDescent="0.25">
      <c r="B136" s="123"/>
      <c r="C136" s="123"/>
      <c r="D136" s="123"/>
      <c r="E136" s="123"/>
      <c r="F136" s="123"/>
      <c r="G136" s="123"/>
      <c r="H136" s="123"/>
      <c r="I136" s="123"/>
      <c r="J136" s="123"/>
      <c r="K136" s="123"/>
      <c r="L136" s="123"/>
    </row>
    <row r="137" spans="2:12" x14ac:dyDescent="0.25">
      <c r="B137" s="123"/>
      <c r="C137" s="123"/>
      <c r="D137" s="123"/>
      <c r="E137" s="123"/>
      <c r="F137" s="123"/>
      <c r="G137" s="123"/>
      <c r="H137" s="123"/>
      <c r="I137" s="123"/>
      <c r="J137" s="123"/>
      <c r="K137" s="123"/>
      <c r="L137" s="123"/>
    </row>
    <row r="138" spans="2:12" x14ac:dyDescent="0.25">
      <c r="B138" s="123"/>
      <c r="C138" s="123"/>
      <c r="D138" s="123"/>
      <c r="E138" s="123"/>
      <c r="F138" s="123"/>
      <c r="G138" s="123"/>
      <c r="H138" s="123"/>
      <c r="I138" s="123"/>
      <c r="J138" s="123"/>
      <c r="K138" s="123"/>
      <c r="L138" s="123"/>
    </row>
    <row r="139" spans="2:12" x14ac:dyDescent="0.25">
      <c r="B139" s="123"/>
      <c r="C139" s="123"/>
      <c r="D139" s="123"/>
      <c r="E139" s="123"/>
      <c r="F139" s="123"/>
      <c r="G139" s="123"/>
      <c r="H139" s="123"/>
      <c r="I139" s="123"/>
      <c r="J139" s="123"/>
      <c r="K139" s="123"/>
      <c r="L139" s="123"/>
    </row>
    <row r="140" spans="2:12" x14ac:dyDescent="0.25">
      <c r="B140" s="123"/>
      <c r="C140" s="123"/>
      <c r="D140" s="123"/>
      <c r="E140" s="123"/>
      <c r="F140" s="123"/>
      <c r="G140" s="123"/>
      <c r="H140" s="123"/>
      <c r="I140" s="123"/>
      <c r="J140" s="123"/>
      <c r="K140" s="123"/>
      <c r="L140" s="123"/>
    </row>
    <row r="141" spans="2:12" x14ac:dyDescent="0.25">
      <c r="B141" s="123"/>
      <c r="C141" s="123"/>
      <c r="D141" s="123"/>
      <c r="E141" s="123"/>
      <c r="F141" s="123"/>
      <c r="G141" s="123"/>
      <c r="H141" s="123"/>
      <c r="I141" s="123"/>
      <c r="J141" s="123"/>
      <c r="K141" s="123"/>
      <c r="L141" s="123"/>
    </row>
    <row r="142" spans="2:12" x14ac:dyDescent="0.25">
      <c r="B142" s="123"/>
      <c r="C142" s="123"/>
      <c r="D142" s="123"/>
      <c r="E142" s="123"/>
      <c r="F142" s="123"/>
      <c r="G142" s="123"/>
      <c r="H142" s="123"/>
      <c r="I142" s="123"/>
      <c r="J142" s="123"/>
      <c r="K142" s="123"/>
      <c r="L142" s="123"/>
    </row>
    <row r="143" spans="2:12" x14ac:dyDescent="0.25">
      <c r="B143" s="123"/>
      <c r="C143" s="123"/>
      <c r="D143" s="123"/>
      <c r="E143" s="123"/>
      <c r="F143" s="123"/>
      <c r="G143" s="123"/>
      <c r="H143" s="123"/>
      <c r="I143" s="123"/>
      <c r="J143" s="123"/>
      <c r="K143" s="123"/>
      <c r="L143" s="123"/>
    </row>
    <row r="144" spans="2:12" x14ac:dyDescent="0.25">
      <c r="B144" s="123"/>
      <c r="C144" s="123"/>
      <c r="D144" s="123"/>
      <c r="E144" s="123"/>
      <c r="F144" s="123"/>
      <c r="G144" s="123"/>
      <c r="H144" s="123"/>
      <c r="I144" s="123"/>
      <c r="J144" s="123"/>
      <c r="K144" s="123"/>
      <c r="L144" s="123"/>
    </row>
    <row r="145" spans="2:12" x14ac:dyDescent="0.25">
      <c r="B145" s="123"/>
      <c r="C145" s="123"/>
      <c r="D145" s="123"/>
      <c r="E145" s="123"/>
      <c r="F145" s="123"/>
      <c r="G145" s="123"/>
      <c r="H145" s="123"/>
      <c r="I145" s="123"/>
      <c r="J145" s="123"/>
      <c r="K145" s="123"/>
      <c r="L145" s="123"/>
    </row>
    <row r="146" spans="2:12" x14ac:dyDescent="0.25">
      <c r="B146" s="123"/>
      <c r="C146" s="123"/>
      <c r="D146" s="123"/>
      <c r="E146" s="123"/>
      <c r="F146" s="123"/>
      <c r="G146" s="123"/>
      <c r="H146" s="123"/>
      <c r="I146" s="123"/>
      <c r="J146" s="123"/>
      <c r="K146" s="123"/>
      <c r="L146" s="123"/>
    </row>
    <row r="147" spans="2:12" x14ac:dyDescent="0.25">
      <c r="B147" s="123"/>
      <c r="C147" s="123"/>
      <c r="D147" s="123"/>
      <c r="E147" s="123"/>
      <c r="F147" s="123"/>
      <c r="G147" s="123"/>
      <c r="H147" s="123"/>
      <c r="I147" s="123"/>
      <c r="J147" s="123"/>
      <c r="K147" s="123"/>
      <c r="L147" s="123"/>
    </row>
    <row r="148" spans="2:12" x14ac:dyDescent="0.25">
      <c r="B148" s="123"/>
      <c r="C148" s="123"/>
      <c r="D148" s="123"/>
      <c r="E148" s="123"/>
      <c r="F148" s="123"/>
      <c r="G148" s="123"/>
      <c r="H148" s="123"/>
      <c r="I148" s="123"/>
      <c r="J148" s="123"/>
      <c r="K148" s="123"/>
      <c r="L148" s="123"/>
    </row>
    <row r="149" spans="2:12" x14ac:dyDescent="0.25">
      <c r="B149" s="123"/>
      <c r="C149" s="123"/>
      <c r="D149" s="123"/>
      <c r="E149" s="123"/>
      <c r="F149" s="123"/>
      <c r="G149" s="123"/>
      <c r="H149" s="123"/>
      <c r="I149" s="123"/>
      <c r="J149" s="123"/>
      <c r="K149" s="123"/>
      <c r="L149" s="123"/>
    </row>
    <row r="150" spans="2:12" x14ac:dyDescent="0.25">
      <c r="B150" s="123"/>
      <c r="C150" s="123"/>
      <c r="D150" s="123"/>
      <c r="E150" s="123"/>
      <c r="F150" s="123"/>
      <c r="G150" s="123"/>
      <c r="H150" s="123"/>
      <c r="I150" s="123"/>
      <c r="J150" s="123"/>
      <c r="K150" s="123"/>
      <c r="L150" s="123"/>
    </row>
    <row r="151" spans="2:12" x14ac:dyDescent="0.25">
      <c r="B151" s="123"/>
      <c r="C151" s="123"/>
      <c r="D151" s="123"/>
      <c r="E151" s="123"/>
      <c r="F151" s="123"/>
      <c r="G151" s="123"/>
      <c r="H151" s="123"/>
      <c r="I151" s="123"/>
      <c r="J151" s="123"/>
      <c r="K151" s="123"/>
      <c r="L151" s="123"/>
    </row>
    <row r="152" spans="2:12" x14ac:dyDescent="0.25">
      <c r="B152" s="123"/>
      <c r="C152" s="123"/>
      <c r="D152" s="123"/>
      <c r="E152" s="123"/>
      <c r="F152" s="123"/>
      <c r="G152" s="123"/>
      <c r="H152" s="123"/>
      <c r="I152" s="123"/>
      <c r="J152" s="123"/>
      <c r="K152" s="123"/>
      <c r="L152" s="123"/>
    </row>
    <row r="153" spans="2:12" x14ac:dyDescent="0.25">
      <c r="B153" s="123"/>
      <c r="C153" s="123"/>
      <c r="D153" s="123"/>
      <c r="E153" s="123"/>
      <c r="F153" s="123"/>
      <c r="G153" s="123"/>
      <c r="H153" s="123"/>
      <c r="I153" s="123"/>
      <c r="J153" s="123"/>
      <c r="K153" s="123"/>
      <c r="L153" s="123"/>
    </row>
    <row r="154" spans="2:12" x14ac:dyDescent="0.25">
      <c r="B154" s="123"/>
      <c r="C154" s="123"/>
      <c r="D154" s="123"/>
      <c r="E154" s="123"/>
      <c r="F154" s="123"/>
      <c r="G154" s="123"/>
      <c r="H154" s="123"/>
      <c r="I154" s="123"/>
      <c r="J154" s="123"/>
      <c r="K154" s="123"/>
      <c r="L154" s="123"/>
    </row>
    <row r="155" spans="2:12" x14ac:dyDescent="0.25">
      <c r="B155" s="123"/>
      <c r="C155" s="123"/>
      <c r="D155" s="123"/>
      <c r="E155" s="123"/>
      <c r="F155" s="123"/>
      <c r="G155" s="123"/>
      <c r="H155" s="123"/>
      <c r="I155" s="123"/>
      <c r="J155" s="123"/>
      <c r="K155" s="123"/>
      <c r="L155" s="123"/>
    </row>
    <row r="156" spans="2:12" x14ac:dyDescent="0.25">
      <c r="B156" s="123"/>
      <c r="C156" s="123"/>
      <c r="D156" s="123"/>
      <c r="E156" s="123"/>
      <c r="F156" s="123"/>
      <c r="G156" s="123"/>
      <c r="H156" s="123"/>
      <c r="I156" s="123"/>
      <c r="J156" s="123"/>
      <c r="K156" s="123"/>
      <c r="L156" s="123"/>
    </row>
  </sheetData>
  <customSheetViews>
    <customSheetView guid="{D1C4B63A-44A1-41FF-8287-11B2B82635E7}" showGridLines="0">
      <pageMargins left="1" right="0.5" top="0.5" bottom="0.5" header="0.3" footer="0.3"/>
      <pageSetup paperSize="5" scale="75" fitToWidth="0" fitToHeight="0" orientation="landscape" useFirstPageNumber="1" r:id="rId1"/>
      <headerFooter>
        <oddFooter>&amp;L&amp;A&amp;C&amp;P/&amp;N</oddFooter>
      </headerFooter>
    </customSheetView>
    <customSheetView guid="{F633B7F0-050E-4545-9244-A7D77C091E2B}" showPageBreaks="1" showGridLines="0" printArea="1">
      <pageMargins left="1" right="0.5" top="0.5" bottom="0.5" header="0.3" footer="0.3"/>
      <pageSetup paperSize="5" scale="75" fitToWidth="0" fitToHeight="0" orientation="landscape" useFirstPageNumber="1" r:id="rId2"/>
      <headerFooter>
        <oddFooter>&amp;L&amp;A&amp;C&amp;P/&amp;N</oddFooter>
      </headerFooter>
    </customSheetView>
  </customSheetViews>
  <mergeCells count="2">
    <mergeCell ref="A4:C4"/>
    <mergeCell ref="D13:K13"/>
  </mergeCells>
  <dataValidations count="1">
    <dataValidation type="list" allowBlank="1" showInputMessage="1" showErrorMessage="1" sqref="A16:A35" xr:uid="{00000000-0002-0000-3800-000000000000}">
      <formula1>$A$51:$A$77</formula1>
    </dataValidation>
  </dataValidations>
  <pageMargins left="1" right="0.5" top="0.5" bottom="0.5" header="0.3" footer="0.3"/>
  <pageSetup paperSize="5" scale="84" fitToHeight="0" orientation="landscape" useFirstPageNumber="1" r:id="rId3"/>
  <headerFooter scaleWithDoc="0">
    <oddFooter>&amp;L&amp;A</oddFooter>
  </headerFooter>
  <ignoredErrors>
    <ignoredError sqref="A11 B6 H16:H39"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tabColor theme="9" tint="0.39997558519241921"/>
  </sheetPr>
  <dimension ref="A1:K107"/>
  <sheetViews>
    <sheetView showGridLines="0" zoomScaleNormal="100" workbookViewId="0"/>
  </sheetViews>
  <sheetFormatPr defaultColWidth="9.109375" defaultRowHeight="13.2" x14ac:dyDescent="0.25"/>
  <cols>
    <col min="1" max="7" width="9.109375" style="130"/>
    <col min="8" max="8" width="12.5546875" style="130" customWidth="1"/>
    <col min="9" max="9" width="6.6640625" style="130" customWidth="1"/>
    <col min="10" max="16384" width="9.109375" style="130"/>
  </cols>
  <sheetData>
    <row r="1" spans="1:11" s="196" customFormat="1" ht="15" customHeight="1" x14ac:dyDescent="0.3">
      <c r="A1" s="470" t="s">
        <v>1</v>
      </c>
      <c r="B1" s="471"/>
      <c r="C1" s="472"/>
    </row>
    <row r="2" spans="1:11" s="196" customFormat="1" ht="15" customHeight="1" x14ac:dyDescent="0.25">
      <c r="A2" s="13"/>
    </row>
    <row r="3" spans="1:11" s="196" customFormat="1" ht="15" customHeight="1" x14ac:dyDescent="0.25">
      <c r="A3" s="13" t="s">
        <v>18</v>
      </c>
      <c r="B3" s="43"/>
      <c r="C3" s="43"/>
      <c r="D3" s="43"/>
      <c r="E3" s="43"/>
      <c r="F3" s="43"/>
    </row>
    <row r="4" spans="1:11" s="196" customFormat="1" ht="15" customHeight="1" x14ac:dyDescent="0.25">
      <c r="A4" s="14" t="s">
        <v>19</v>
      </c>
      <c r="B4" s="44"/>
      <c r="C4" s="44"/>
      <c r="D4" s="44"/>
      <c r="E4" s="44"/>
      <c r="F4" s="44"/>
      <c r="G4" s="197"/>
      <c r="H4" s="197"/>
      <c r="I4" s="197"/>
      <c r="J4" s="197"/>
      <c r="K4" s="198"/>
    </row>
    <row r="5" spans="1:11" s="196" customFormat="1" ht="15" customHeight="1" x14ac:dyDescent="0.25">
      <c r="A5" s="13"/>
      <c r="B5" s="45"/>
      <c r="C5" s="45"/>
      <c r="D5" s="45"/>
      <c r="E5" s="45"/>
      <c r="F5" s="45"/>
      <c r="G5" s="198"/>
      <c r="H5" s="198"/>
      <c r="I5" s="198"/>
      <c r="J5" s="198"/>
      <c r="K5" s="198"/>
    </row>
    <row r="6" spans="1:11" s="196" customFormat="1" ht="15" customHeight="1" x14ac:dyDescent="0.25">
      <c r="A6" s="8" t="s">
        <v>70</v>
      </c>
      <c r="B6" s="45"/>
      <c r="C6" s="45"/>
      <c r="D6" s="45"/>
      <c r="E6" s="1423" t="str">
        <f>+'Title Page'!$D$19</f>
        <v xml:space="preserve"> </v>
      </c>
      <c r="F6" s="1423"/>
      <c r="G6" s="1423"/>
      <c r="H6" s="1423"/>
      <c r="I6" s="1423"/>
      <c r="J6" s="185"/>
      <c r="K6" s="198"/>
    </row>
    <row r="7" spans="1:11" s="196" customFormat="1" ht="15" customHeight="1" x14ac:dyDescent="0.25">
      <c r="A7" s="8" t="s">
        <v>69</v>
      </c>
      <c r="B7" s="45"/>
      <c r="E7" s="567" t="str">
        <f>+'Title Page'!$D$20</f>
        <v xml:space="preserve"> </v>
      </c>
      <c r="F7" s="566"/>
      <c r="G7" s="566"/>
      <c r="H7" s="566"/>
      <c r="I7" s="566"/>
      <c r="J7" s="185"/>
      <c r="K7" s="198"/>
    </row>
    <row r="8" spans="1:11" s="196" customFormat="1" ht="15" customHeight="1" x14ac:dyDescent="0.25">
      <c r="A8" s="8"/>
    </row>
    <row r="9" spans="1:11" s="196" customFormat="1" ht="15" customHeight="1" x14ac:dyDescent="0.25">
      <c r="A9" s="465" t="s">
        <v>390</v>
      </c>
      <c r="B9" s="45"/>
      <c r="C9" s="45"/>
      <c r="D9" s="45"/>
      <c r="E9" s="45"/>
      <c r="F9" s="45"/>
      <c r="G9" s="198"/>
      <c r="H9" s="198"/>
      <c r="I9" s="198"/>
      <c r="J9" s="198"/>
      <c r="K9" s="198"/>
    </row>
    <row r="10" spans="1:11" s="196" customFormat="1" ht="15" customHeight="1" x14ac:dyDescent="0.25">
      <c r="A10" s="43" t="s">
        <v>264</v>
      </c>
      <c r="B10" s="43"/>
      <c r="C10" s="43"/>
      <c r="D10" s="43"/>
      <c r="E10" s="43"/>
    </row>
    <row r="11" spans="1:11" s="196" customFormat="1" ht="15" customHeight="1" x14ac:dyDescent="0.25">
      <c r="A11" s="121" t="str">
        <f>+'Table of Contents - Part 3'!$A$11</f>
        <v>FISCAL YEAR ENDED:  JUNE 30, 2025</v>
      </c>
      <c r="B11" s="44"/>
      <c r="C11" s="44"/>
      <c r="D11" s="44"/>
      <c r="E11" s="44"/>
      <c r="F11" s="197"/>
      <c r="G11" s="197"/>
      <c r="H11" s="197"/>
      <c r="I11" s="197"/>
      <c r="J11" s="197"/>
      <c r="K11" s="198"/>
    </row>
    <row r="12" spans="1:11" ht="12.75" customHeight="1" x14ac:dyDescent="0.25"/>
    <row r="13" spans="1:11" ht="12.75" customHeight="1" x14ac:dyDescent="0.25">
      <c r="A13" s="1424" t="s">
        <v>296</v>
      </c>
      <c r="B13" s="1375"/>
      <c r="C13" s="1375"/>
      <c r="D13" s="1375"/>
      <c r="E13" s="1375"/>
      <c r="F13" s="1375"/>
      <c r="G13" s="1375"/>
      <c r="H13" s="1375"/>
      <c r="I13" s="1375"/>
      <c r="J13" s="1375"/>
      <c r="K13" s="199"/>
    </row>
    <row r="14" spans="1:11" ht="12.75" customHeight="1" x14ac:dyDescent="0.25">
      <c r="A14" s="1375"/>
      <c r="B14" s="1375"/>
      <c r="C14" s="1375"/>
      <c r="D14" s="1375"/>
      <c r="E14" s="1375"/>
      <c r="F14" s="1375"/>
      <c r="G14" s="1375"/>
      <c r="H14" s="1375"/>
      <c r="I14" s="1375"/>
      <c r="J14" s="1375"/>
      <c r="K14" s="199"/>
    </row>
    <row r="15" spans="1:11" ht="12.75" customHeight="1" x14ac:dyDescent="0.25">
      <c r="A15" s="199"/>
      <c r="B15" s="199"/>
      <c r="C15" s="199"/>
      <c r="D15" s="199"/>
      <c r="E15" s="199"/>
      <c r="F15" s="199"/>
      <c r="G15" s="199"/>
      <c r="H15" s="199"/>
      <c r="I15" s="199"/>
      <c r="J15" s="199"/>
      <c r="K15" s="199"/>
    </row>
    <row r="16" spans="1:11" ht="12.75" customHeight="1" x14ac:dyDescent="0.25">
      <c r="A16" s="1425" t="s">
        <v>436</v>
      </c>
      <c r="B16" s="1375"/>
      <c r="C16" s="1375"/>
      <c r="D16" s="1375"/>
      <c r="E16" s="1375"/>
      <c r="F16" s="1375"/>
      <c r="G16" s="1375"/>
      <c r="H16" s="1375"/>
      <c r="I16" s="1375"/>
      <c r="J16" s="1375"/>
      <c r="K16" s="62"/>
    </row>
    <row r="17" spans="1:11" ht="12.75" customHeight="1" x14ac:dyDescent="0.25">
      <c r="A17" s="1375"/>
      <c r="B17" s="1375"/>
      <c r="C17" s="1375"/>
      <c r="D17" s="1375"/>
      <c r="E17" s="1375"/>
      <c r="F17" s="1375"/>
      <c r="G17" s="1375"/>
      <c r="H17" s="1375"/>
      <c r="I17" s="1375"/>
      <c r="J17" s="1375"/>
      <c r="K17" s="62"/>
    </row>
    <row r="18" spans="1:11" ht="12.75" customHeight="1" x14ac:dyDescent="0.25">
      <c r="A18" s="1375"/>
      <c r="B18" s="1375"/>
      <c r="C18" s="1375"/>
      <c r="D18" s="1375"/>
      <c r="E18" s="1375"/>
      <c r="F18" s="1375"/>
      <c r="G18" s="1375"/>
      <c r="H18" s="1375"/>
      <c r="I18" s="1375"/>
      <c r="J18" s="1375"/>
      <c r="K18" s="62"/>
    </row>
    <row r="19" spans="1:11" ht="12.75" customHeight="1" x14ac:dyDescent="0.25">
      <c r="A19" s="1375"/>
      <c r="B19" s="1375"/>
      <c r="C19" s="1375"/>
      <c r="D19" s="1375"/>
      <c r="E19" s="1375"/>
      <c r="F19" s="1375"/>
      <c r="G19" s="1375"/>
      <c r="H19" s="1375"/>
      <c r="I19" s="1375"/>
      <c r="J19" s="1375"/>
      <c r="K19" s="62"/>
    </row>
    <row r="20" spans="1:11" ht="12.75" customHeight="1" x14ac:dyDescent="0.25">
      <c r="A20" s="61"/>
      <c r="B20" s="61"/>
      <c r="C20" s="61"/>
      <c r="D20" s="61"/>
      <c r="E20" s="61"/>
      <c r="F20" s="61"/>
      <c r="G20" s="61"/>
      <c r="H20" s="61"/>
      <c r="I20" s="61"/>
      <c r="J20" s="61"/>
      <c r="K20" s="61"/>
    </row>
    <row r="21" spans="1:11" ht="12.75" customHeight="1" x14ac:dyDescent="0.25">
      <c r="A21" s="1424" t="s">
        <v>297</v>
      </c>
      <c r="B21" s="1375"/>
      <c r="C21" s="1375"/>
      <c r="D21" s="1375"/>
      <c r="E21" s="1375"/>
      <c r="F21" s="1375"/>
      <c r="G21" s="1375"/>
      <c r="H21" s="1375"/>
      <c r="I21" s="1375"/>
      <c r="J21" s="1375"/>
      <c r="K21" s="199"/>
    </row>
    <row r="22" spans="1:11" ht="12.75" customHeight="1" x14ac:dyDescent="0.25">
      <c r="A22" s="1375"/>
      <c r="B22" s="1375"/>
      <c r="C22" s="1375"/>
      <c r="D22" s="1375"/>
      <c r="E22" s="1375"/>
      <c r="F22" s="1375"/>
      <c r="G22" s="1375"/>
      <c r="H22" s="1375"/>
      <c r="I22" s="1375"/>
      <c r="J22" s="1375"/>
      <c r="K22" s="199"/>
    </row>
    <row r="23" spans="1:11" ht="12.75" customHeight="1" x14ac:dyDescent="0.25">
      <c r="A23" s="1375"/>
      <c r="B23" s="1375"/>
      <c r="C23" s="1375"/>
      <c r="D23" s="1375"/>
      <c r="E23" s="1375"/>
      <c r="F23" s="1375"/>
      <c r="G23" s="1375"/>
      <c r="H23" s="1375"/>
      <c r="I23" s="1375"/>
      <c r="J23" s="1375"/>
      <c r="K23" s="199"/>
    </row>
    <row r="24" spans="1:11" ht="12.75" customHeight="1" x14ac:dyDescent="0.25">
      <c r="A24" s="61"/>
      <c r="B24" s="61"/>
      <c r="C24" s="61"/>
      <c r="D24" s="61"/>
      <c r="E24" s="61"/>
      <c r="F24" s="61"/>
      <c r="G24" s="61"/>
      <c r="H24" s="61"/>
      <c r="I24" s="61"/>
      <c r="J24" s="61"/>
      <c r="K24" s="199"/>
    </row>
    <row r="25" spans="1:11" ht="12.75" customHeight="1" x14ac:dyDescent="0.25">
      <c r="A25" s="1370" t="s">
        <v>256</v>
      </c>
      <c r="B25" s="1370"/>
      <c r="C25" s="1370"/>
      <c r="D25" s="1370"/>
      <c r="E25" s="1370"/>
      <c r="F25" s="1370"/>
      <c r="G25" s="1370"/>
      <c r="H25" s="1370"/>
      <c r="I25" s="1370"/>
      <c r="J25" s="1370"/>
      <c r="K25" s="199"/>
    </row>
    <row r="26" spans="1:11" ht="12.75" customHeight="1" x14ac:dyDescent="0.25">
      <c r="A26" s="199"/>
      <c r="B26" s="199"/>
      <c r="C26" s="199"/>
      <c r="D26" s="199"/>
      <c r="E26" s="199"/>
      <c r="F26" s="199"/>
      <c r="G26" s="199"/>
      <c r="H26" s="199"/>
      <c r="I26" s="199"/>
      <c r="J26" s="199"/>
      <c r="K26" s="199"/>
    </row>
    <row r="27" spans="1:11" ht="12.75" customHeight="1" x14ac:dyDescent="0.25">
      <c r="A27" s="1422" t="s">
        <v>316</v>
      </c>
      <c r="B27" s="1422"/>
      <c r="C27" s="1422"/>
      <c r="D27" s="1422"/>
      <c r="E27" s="1422"/>
      <c r="F27" s="1422"/>
      <c r="G27" s="1422"/>
      <c r="H27" s="1422"/>
      <c r="I27" s="1422"/>
      <c r="J27" s="1422"/>
      <c r="K27" s="199"/>
    </row>
    <row r="28" spans="1:11" ht="12.75" customHeight="1" x14ac:dyDescent="0.25">
      <c r="A28" s="1422"/>
      <c r="B28" s="1422"/>
      <c r="C28" s="1422"/>
      <c r="D28" s="1422"/>
      <c r="E28" s="1422"/>
      <c r="F28" s="1422"/>
      <c r="G28" s="1422"/>
      <c r="H28" s="1422"/>
      <c r="I28" s="1422"/>
      <c r="J28" s="1422"/>
      <c r="K28" s="199"/>
    </row>
    <row r="29" spans="1:11" ht="12.75" customHeight="1" x14ac:dyDescent="0.25"/>
    <row r="30" spans="1:11" ht="12.75" customHeight="1" x14ac:dyDescent="0.25">
      <c r="A30" s="46" t="s">
        <v>133</v>
      </c>
    </row>
    <row r="32" spans="1:11" ht="79.95" customHeight="1" x14ac:dyDescent="0.25">
      <c r="A32" s="1428" t="s">
        <v>346</v>
      </c>
      <c r="B32" s="1428"/>
      <c r="C32" s="1428"/>
      <c r="D32" s="1428"/>
      <c r="E32" s="1428"/>
      <c r="F32" s="1428"/>
      <c r="G32" s="1428"/>
      <c r="H32" s="1428"/>
      <c r="I32" s="1428"/>
      <c r="J32" s="1428"/>
      <c r="K32" s="62"/>
    </row>
    <row r="33" spans="1:11" x14ac:dyDescent="0.25">
      <c r="A33" s="62"/>
      <c r="B33" s="62"/>
      <c r="C33" s="62"/>
      <c r="D33" s="62"/>
      <c r="E33" s="62"/>
      <c r="F33" s="62"/>
      <c r="G33" s="62"/>
      <c r="H33" s="62"/>
      <c r="I33" s="62"/>
      <c r="J33" s="62"/>
      <c r="K33" s="62"/>
    </row>
    <row r="34" spans="1:11" x14ac:dyDescent="0.25">
      <c r="A34" s="130" t="s">
        <v>449</v>
      </c>
    </row>
    <row r="35" spans="1:11" s="22" customFormat="1" x14ac:dyDescent="0.25">
      <c r="A35" s="199"/>
      <c r="B35" s="199"/>
      <c r="C35" s="199"/>
      <c r="D35" s="199"/>
      <c r="E35" s="199"/>
      <c r="F35" s="199"/>
      <c r="G35" s="199"/>
      <c r="H35" s="199"/>
      <c r="I35" s="199"/>
      <c r="J35" s="199"/>
    </row>
    <row r="36" spans="1:11" s="22" customFormat="1" ht="27" customHeight="1" x14ac:dyDescent="0.25">
      <c r="A36" s="282" t="s">
        <v>22</v>
      </c>
      <c r="B36" s="1431" t="s">
        <v>229</v>
      </c>
      <c r="C36" s="1431"/>
      <c r="D36" s="1431"/>
      <c r="E36" s="1431"/>
      <c r="F36" s="1431"/>
      <c r="G36" s="1431"/>
      <c r="H36" s="1431"/>
      <c r="I36" s="1431"/>
      <c r="J36" s="1431"/>
    </row>
    <row r="37" spans="1:11" s="22" customFormat="1" x14ac:dyDescent="0.25">
      <c r="A37" s="200"/>
      <c r="B37" s="300"/>
      <c r="C37" s="130"/>
      <c r="D37" s="130"/>
      <c r="E37" s="130"/>
      <c r="F37" s="130"/>
      <c r="G37" s="130"/>
      <c r="H37" s="130"/>
      <c r="I37" s="130"/>
      <c r="J37" s="130"/>
    </row>
    <row r="38" spans="1:11" s="22" customFormat="1" x14ac:dyDescent="0.25">
      <c r="A38" s="200" t="s">
        <v>23</v>
      </c>
      <c r="B38" s="46" t="s">
        <v>115</v>
      </c>
      <c r="C38" s="130"/>
      <c r="D38" s="130"/>
      <c r="E38" s="130"/>
      <c r="F38" s="130"/>
      <c r="G38" s="130"/>
      <c r="H38" s="130"/>
      <c r="I38" s="130"/>
      <c r="J38" s="130"/>
    </row>
    <row r="39" spans="1:11" s="22" customFormat="1" x14ac:dyDescent="0.25">
      <c r="A39" s="200"/>
      <c r="B39" s="200"/>
      <c r="C39" s="130"/>
      <c r="D39" s="130"/>
      <c r="E39" s="130"/>
      <c r="F39" s="130"/>
      <c r="G39" s="130"/>
      <c r="H39" s="130"/>
      <c r="I39" s="130"/>
      <c r="J39" s="130"/>
    </row>
    <row r="40" spans="1:11" s="22" customFormat="1" x14ac:dyDescent="0.25">
      <c r="A40" s="200" t="s">
        <v>24</v>
      </c>
      <c r="B40" s="46" t="s">
        <v>755</v>
      </c>
      <c r="C40" s="130"/>
      <c r="D40" s="130"/>
      <c r="E40" s="130"/>
      <c r="F40" s="130"/>
      <c r="G40" s="130"/>
      <c r="H40" s="130"/>
      <c r="I40" s="130"/>
      <c r="J40" s="130"/>
    </row>
    <row r="41" spans="1:11" s="22" customFormat="1" x14ac:dyDescent="0.25">
      <c r="A41" s="200"/>
      <c r="B41" s="200"/>
      <c r="C41" s="130"/>
      <c r="D41" s="130"/>
      <c r="E41" s="130"/>
      <c r="F41" s="130"/>
      <c r="G41" s="130"/>
      <c r="H41" s="130"/>
      <c r="I41" s="130"/>
      <c r="J41" s="130"/>
    </row>
    <row r="42" spans="1:11" s="22" customFormat="1" x14ac:dyDescent="0.25">
      <c r="A42" s="282" t="s">
        <v>25</v>
      </c>
      <c r="B42" s="1431" t="s">
        <v>459</v>
      </c>
      <c r="C42" s="1431"/>
      <c r="D42" s="1431"/>
      <c r="E42" s="1431"/>
      <c r="F42" s="1431"/>
      <c r="G42" s="1431"/>
      <c r="H42" s="1431"/>
      <c r="I42" s="1431"/>
      <c r="J42" s="1431"/>
    </row>
    <row r="43" spans="1:11" s="593" customFormat="1" x14ac:dyDescent="0.25">
      <c r="A43" s="282"/>
      <c r="B43" s="1431"/>
      <c r="C43" s="1431"/>
      <c r="D43" s="1431"/>
      <c r="E43" s="1431"/>
      <c r="F43" s="1431"/>
      <c r="G43" s="1431"/>
      <c r="H43" s="1431"/>
      <c r="I43" s="1431"/>
      <c r="J43" s="1431"/>
    </row>
    <row r="44" spans="1:11" s="22" customFormat="1" ht="13.2" customHeight="1" x14ac:dyDescent="0.25">
      <c r="A44" s="282"/>
      <c r="B44" s="299"/>
      <c r="C44" s="290"/>
      <c r="D44" s="290"/>
      <c r="E44" s="290"/>
      <c r="F44" s="290"/>
      <c r="G44" s="290"/>
      <c r="H44" s="290"/>
      <c r="I44" s="290"/>
      <c r="J44" s="290"/>
    </row>
    <row r="45" spans="1:11" s="22" customFormat="1" x14ac:dyDescent="0.25">
      <c r="A45" s="282" t="s">
        <v>26</v>
      </c>
      <c r="B45" s="1432" t="s">
        <v>460</v>
      </c>
      <c r="C45" s="1432"/>
      <c r="D45" s="1432"/>
      <c r="E45" s="1432"/>
      <c r="F45" s="1432"/>
      <c r="G45" s="1432"/>
      <c r="H45" s="1432"/>
      <c r="I45" s="1432"/>
      <c r="J45" s="1432"/>
    </row>
    <row r="46" spans="1:11" s="593" customFormat="1" x14ac:dyDescent="0.25">
      <c r="A46" s="282"/>
      <c r="B46" s="1432"/>
      <c r="C46" s="1432"/>
      <c r="D46" s="1432"/>
      <c r="E46" s="1432"/>
      <c r="F46" s="1432"/>
      <c r="G46" s="1432"/>
      <c r="H46" s="1432"/>
      <c r="I46" s="1432"/>
      <c r="J46" s="1432"/>
    </row>
    <row r="47" spans="1:11" s="22" customFormat="1" ht="13.2" customHeight="1" x14ac:dyDescent="0.25">
      <c r="A47" s="282"/>
      <c r="B47" s="290"/>
      <c r="C47" s="290"/>
      <c r="D47" s="290"/>
      <c r="E47" s="290"/>
      <c r="F47" s="290"/>
      <c r="G47" s="290"/>
      <c r="H47" s="290"/>
      <c r="I47" s="290"/>
      <c r="J47" s="290"/>
    </row>
    <row r="48" spans="1:11" s="22" customFormat="1" x14ac:dyDescent="0.25">
      <c r="A48" s="282" t="s">
        <v>27</v>
      </c>
      <c r="B48" s="1432" t="s">
        <v>461</v>
      </c>
      <c r="C48" s="1432"/>
      <c r="D48" s="1432"/>
      <c r="E48" s="1432"/>
      <c r="F48" s="1432"/>
      <c r="G48" s="1432"/>
      <c r="H48" s="1432"/>
      <c r="I48" s="1432"/>
      <c r="J48" s="1432"/>
    </row>
    <row r="49" spans="1:10" s="593" customFormat="1" x14ac:dyDescent="0.25">
      <c r="A49" s="282"/>
      <c r="B49" s="1432"/>
      <c r="C49" s="1432"/>
      <c r="D49" s="1432"/>
      <c r="E49" s="1432"/>
      <c r="F49" s="1432"/>
      <c r="G49" s="1432"/>
      <c r="H49" s="1432"/>
      <c r="I49" s="1432"/>
      <c r="J49" s="1432"/>
    </row>
    <row r="50" spans="1:10" s="22" customFormat="1" ht="13.2" customHeight="1" x14ac:dyDescent="0.25">
      <c r="A50" s="282"/>
      <c r="B50" s="290"/>
      <c r="C50" s="290"/>
      <c r="D50" s="290"/>
      <c r="E50" s="290"/>
      <c r="F50" s="290"/>
      <c r="G50" s="290"/>
      <c r="H50" s="290"/>
      <c r="I50" s="290"/>
      <c r="J50" s="290"/>
    </row>
    <row r="51" spans="1:10" s="22" customFormat="1" ht="15" customHeight="1" x14ac:dyDescent="0.25">
      <c r="A51" s="282" t="s">
        <v>28</v>
      </c>
      <c r="B51" s="1433" t="s">
        <v>446</v>
      </c>
      <c r="C51" s="1433"/>
      <c r="D51" s="1433"/>
      <c r="E51" s="1433"/>
      <c r="F51" s="1433"/>
      <c r="G51" s="1433"/>
      <c r="H51" s="1433"/>
      <c r="I51" s="1433"/>
      <c r="J51" s="1433"/>
    </row>
    <row r="52" spans="1:10" s="594" customFormat="1" ht="15" customHeight="1" x14ac:dyDescent="0.25">
      <c r="A52" s="282"/>
      <c r="B52" s="1433"/>
      <c r="C52" s="1433"/>
      <c r="D52" s="1433"/>
      <c r="E52" s="1433"/>
      <c r="F52" s="1433"/>
      <c r="G52" s="1433"/>
      <c r="H52" s="1433"/>
      <c r="I52" s="1433"/>
      <c r="J52" s="1433"/>
    </row>
    <row r="53" spans="1:10" s="22" customFormat="1" x14ac:dyDescent="0.25">
      <c r="A53" s="200"/>
      <c r="B53" s="283"/>
      <c r="C53" s="283"/>
      <c r="D53" s="283"/>
      <c r="E53" s="283"/>
      <c r="F53" s="283"/>
      <c r="G53" s="283"/>
      <c r="H53" s="283"/>
      <c r="I53" s="283"/>
      <c r="J53" s="283"/>
    </row>
    <row r="54" spans="1:10" s="22" customFormat="1" x14ac:dyDescent="0.25">
      <c r="A54" s="200" t="s">
        <v>29</v>
      </c>
      <c r="B54" s="1429" t="s">
        <v>314</v>
      </c>
      <c r="C54" s="1430"/>
      <c r="D54" s="1430"/>
      <c r="E54" s="1430"/>
      <c r="F54" s="1430"/>
      <c r="G54" s="1430"/>
      <c r="H54" s="1430"/>
      <c r="I54" s="1430"/>
      <c r="J54" s="1430"/>
    </row>
    <row r="55" spans="1:10" s="22" customFormat="1" x14ac:dyDescent="0.25">
      <c r="A55" s="200" t="s">
        <v>44</v>
      </c>
      <c r="B55" s="1430"/>
      <c r="C55" s="1430"/>
      <c r="D55" s="1430"/>
      <c r="E55" s="1430"/>
      <c r="F55" s="1430"/>
      <c r="G55" s="1430"/>
      <c r="H55" s="1430"/>
      <c r="I55" s="1430"/>
      <c r="J55" s="1430"/>
    </row>
    <row r="56" spans="1:10" s="22" customFormat="1" x14ac:dyDescent="0.25">
      <c r="A56" s="200"/>
      <c r="B56" s="1430"/>
      <c r="C56" s="1430"/>
      <c r="D56" s="1430"/>
      <c r="E56" s="1430"/>
      <c r="F56" s="1430"/>
      <c r="G56" s="1430"/>
      <c r="H56" s="1430"/>
      <c r="I56" s="1430"/>
      <c r="J56" s="1430"/>
    </row>
    <row r="57" spans="1:10" s="22" customFormat="1" x14ac:dyDescent="0.25">
      <c r="A57" s="200"/>
      <c r="B57" s="1430"/>
      <c r="C57" s="1430"/>
      <c r="D57" s="1430"/>
      <c r="E57" s="1430"/>
      <c r="F57" s="1430"/>
      <c r="G57" s="1430"/>
      <c r="H57" s="1430"/>
      <c r="I57" s="1430"/>
      <c r="J57" s="1430"/>
    </row>
    <row r="58" spans="1:10" s="22" customFormat="1" x14ac:dyDescent="0.25">
      <c r="A58" s="200"/>
      <c r="B58" s="1430"/>
      <c r="C58" s="1430"/>
      <c r="D58" s="1430"/>
      <c r="E58" s="1430"/>
      <c r="F58" s="1430"/>
      <c r="G58" s="1430"/>
      <c r="H58" s="1430"/>
      <c r="I58" s="1430"/>
      <c r="J58" s="1430"/>
    </row>
    <row r="59" spans="1:10" s="22" customFormat="1" x14ac:dyDescent="0.25">
      <c r="A59" s="200"/>
      <c r="B59" s="1430"/>
      <c r="C59" s="1430"/>
      <c r="D59" s="1430"/>
      <c r="E59" s="1430"/>
      <c r="F59" s="1430"/>
      <c r="G59" s="1430"/>
      <c r="H59" s="1430"/>
      <c r="I59" s="1430"/>
      <c r="J59" s="1430"/>
    </row>
    <row r="60" spans="1:10" s="22" customFormat="1" x14ac:dyDescent="0.25">
      <c r="A60" s="200"/>
      <c r="B60" s="1430"/>
      <c r="C60" s="1430"/>
      <c r="D60" s="1430"/>
      <c r="E60" s="1430"/>
      <c r="F60" s="1430"/>
      <c r="G60" s="1430"/>
      <c r="H60" s="1430"/>
      <c r="I60" s="1430"/>
      <c r="J60" s="1430"/>
    </row>
    <row r="61" spans="1:10" s="22" customFormat="1" x14ac:dyDescent="0.25">
      <c r="A61" s="200"/>
    </row>
    <row r="62" spans="1:10" s="22" customFormat="1" ht="16.95" customHeight="1" x14ac:dyDescent="0.25">
      <c r="A62" s="200" t="s">
        <v>30</v>
      </c>
      <c r="B62" s="1426" t="s">
        <v>315</v>
      </c>
      <c r="C62" s="1427"/>
      <c r="D62" s="1427"/>
      <c r="E62" s="1427"/>
      <c r="F62" s="1427"/>
      <c r="G62" s="1427"/>
      <c r="H62" s="1427"/>
      <c r="I62" s="1427"/>
      <c r="J62" s="1427"/>
    </row>
    <row r="63" spans="1:10" s="22" customFormat="1" ht="15" customHeight="1" x14ac:dyDescent="0.25">
      <c r="B63" s="1427"/>
      <c r="C63" s="1427"/>
      <c r="D63" s="1427"/>
      <c r="E63" s="1427"/>
      <c r="F63" s="1427"/>
      <c r="G63" s="1427"/>
      <c r="H63" s="1427"/>
      <c r="I63" s="1427"/>
      <c r="J63" s="1427"/>
    </row>
    <row r="64" spans="1:10" s="22" customFormat="1" x14ac:dyDescent="0.25">
      <c r="A64" s="200"/>
      <c r="B64" s="1427"/>
      <c r="C64" s="1427"/>
      <c r="D64" s="1427"/>
      <c r="E64" s="1427"/>
      <c r="F64" s="1427"/>
      <c r="G64" s="1427"/>
      <c r="H64" s="1427"/>
      <c r="I64" s="1427"/>
      <c r="J64" s="1427"/>
    </row>
    <row r="65" spans="1:10" s="22" customFormat="1" ht="12.75" customHeight="1" x14ac:dyDescent="0.25">
      <c r="A65" s="200"/>
      <c r="B65" s="1427"/>
      <c r="C65" s="1427"/>
      <c r="D65" s="1427"/>
      <c r="E65" s="1427"/>
      <c r="F65" s="1427"/>
      <c r="G65" s="1427"/>
      <c r="H65" s="1427"/>
      <c r="I65" s="1427"/>
      <c r="J65" s="1427"/>
    </row>
    <row r="66" spans="1:10" s="22" customFormat="1" x14ac:dyDescent="0.25">
      <c r="A66" s="200"/>
      <c r="B66" s="1427"/>
      <c r="C66" s="1427"/>
      <c r="D66" s="1427"/>
      <c r="E66" s="1427"/>
      <c r="F66" s="1427"/>
      <c r="G66" s="1427"/>
      <c r="H66" s="1427"/>
      <c r="I66" s="1427"/>
      <c r="J66" s="1427"/>
    </row>
    <row r="67" spans="1:10" s="22" customFormat="1" ht="16.95" customHeight="1" x14ac:dyDescent="0.25">
      <c r="A67" s="200"/>
      <c r="B67" s="1427"/>
      <c r="C67" s="1427"/>
      <c r="D67" s="1427"/>
      <c r="E67" s="1427"/>
      <c r="F67" s="1427"/>
      <c r="G67" s="1427"/>
      <c r="H67" s="1427"/>
      <c r="I67" s="1427"/>
      <c r="J67" s="1427"/>
    </row>
    <row r="68" spans="1:10" s="22" customFormat="1" x14ac:dyDescent="0.25">
      <c r="A68" s="200"/>
    </row>
    <row r="69" spans="1:10" s="22" customFormat="1" x14ac:dyDescent="0.25">
      <c r="A69" s="200" t="s">
        <v>31</v>
      </c>
      <c r="B69" s="1405" t="s">
        <v>230</v>
      </c>
      <c r="C69" s="1405"/>
      <c r="D69" s="1405"/>
      <c r="E69" s="1405"/>
      <c r="F69" s="1405"/>
      <c r="G69" s="1405"/>
      <c r="H69" s="1405"/>
      <c r="I69" s="1405"/>
      <c r="J69" s="1405"/>
    </row>
    <row r="70" spans="1:10" s="22" customFormat="1" x14ac:dyDescent="0.25">
      <c r="A70" s="200"/>
      <c r="B70" s="1405"/>
      <c r="C70" s="1405"/>
      <c r="D70" s="1405"/>
      <c r="E70" s="1405"/>
      <c r="F70" s="1405"/>
      <c r="G70" s="1405"/>
      <c r="H70" s="1405"/>
      <c r="I70" s="1405"/>
      <c r="J70" s="1405"/>
    </row>
    <row r="71" spans="1:10" s="577" customFormat="1" x14ac:dyDescent="0.25">
      <c r="A71" s="200"/>
      <c r="B71" s="576"/>
      <c r="C71" s="576"/>
      <c r="D71" s="576"/>
      <c r="E71" s="576"/>
      <c r="F71" s="576"/>
      <c r="G71" s="576"/>
      <c r="H71" s="576"/>
      <c r="I71" s="576"/>
      <c r="J71" s="576"/>
    </row>
    <row r="72" spans="1:10" s="22" customFormat="1" x14ac:dyDescent="0.25">
      <c r="A72" s="200"/>
    </row>
    <row r="73" spans="1:10" s="22" customFormat="1" x14ac:dyDescent="0.25">
      <c r="A73" s="1370" t="s">
        <v>257</v>
      </c>
      <c r="B73" s="1370"/>
      <c r="C73" s="1370"/>
      <c r="D73" s="1370"/>
      <c r="E73" s="1370"/>
      <c r="F73" s="1370"/>
      <c r="G73" s="1370"/>
      <c r="H73" s="1370"/>
      <c r="I73" s="1370"/>
      <c r="J73" s="1370"/>
    </row>
    <row r="74" spans="1:10" s="22" customFormat="1" x14ac:dyDescent="0.25">
      <c r="A74" s="200"/>
    </row>
    <row r="75" spans="1:10" x14ac:dyDescent="0.25">
      <c r="A75" s="1434" t="s">
        <v>611</v>
      </c>
      <c r="B75" s="1434"/>
      <c r="C75" s="1434"/>
      <c r="D75" s="1434"/>
      <c r="E75" s="1434"/>
      <c r="F75" s="1434"/>
      <c r="G75" s="1434"/>
      <c r="H75" s="1434"/>
      <c r="I75" s="1434"/>
      <c r="J75" s="1434"/>
    </row>
    <row r="76" spans="1:10" s="371" customFormat="1" x14ac:dyDescent="0.25">
      <c r="A76" s="1434"/>
      <c r="B76" s="1434"/>
      <c r="C76" s="1434"/>
      <c r="D76" s="1434"/>
      <c r="E76" s="1434"/>
      <c r="F76" s="1434"/>
      <c r="G76" s="1434"/>
      <c r="H76" s="1434"/>
      <c r="I76" s="1434"/>
      <c r="J76" s="1434"/>
    </row>
    <row r="77" spans="1:10" s="371" customFormat="1" x14ac:dyDescent="0.25">
      <c r="A77" s="1434"/>
      <c r="B77" s="1434"/>
      <c r="C77" s="1434"/>
      <c r="D77" s="1434"/>
      <c r="E77" s="1434"/>
      <c r="F77" s="1434"/>
      <c r="G77" s="1434"/>
      <c r="H77" s="1434"/>
      <c r="I77" s="1434"/>
      <c r="J77" s="1434"/>
    </row>
    <row r="78" spans="1:10" s="371" customFormat="1" x14ac:dyDescent="0.25">
      <c r="A78" s="1434"/>
      <c r="B78" s="1434"/>
      <c r="C78" s="1434"/>
      <c r="D78" s="1434"/>
      <c r="E78" s="1434"/>
      <c r="F78" s="1434"/>
      <c r="G78" s="1434"/>
      <c r="H78" s="1434"/>
      <c r="I78" s="1434"/>
      <c r="J78" s="1434"/>
    </row>
    <row r="79" spans="1:10" s="371" customFormat="1" x14ac:dyDescent="0.25">
      <c r="A79" s="1434"/>
      <c r="B79" s="1434"/>
      <c r="C79" s="1434"/>
      <c r="D79" s="1434"/>
      <c r="E79" s="1434"/>
      <c r="F79" s="1434"/>
      <c r="G79" s="1434"/>
      <c r="H79" s="1434"/>
      <c r="I79" s="1434"/>
      <c r="J79" s="1434"/>
    </row>
    <row r="80" spans="1:10" s="371" customFormat="1" ht="14.25" customHeight="1" x14ac:dyDescent="0.25">
      <c r="A80" s="1434"/>
      <c r="B80" s="1434"/>
      <c r="C80" s="1434"/>
      <c r="D80" s="1434"/>
      <c r="E80" s="1434"/>
      <c r="F80" s="1434"/>
      <c r="G80" s="1434"/>
      <c r="H80" s="1434"/>
      <c r="I80" s="1434"/>
      <c r="J80" s="1434"/>
    </row>
    <row r="81" spans="1:10" x14ac:dyDescent="0.25">
      <c r="A81" s="199"/>
      <c r="B81" s="61"/>
      <c r="C81" s="61"/>
      <c r="D81" s="61"/>
      <c r="E81" s="61"/>
      <c r="F81" s="61"/>
      <c r="G81" s="61"/>
      <c r="H81" s="61"/>
    </row>
    <row r="82" spans="1:10" x14ac:dyDescent="0.25">
      <c r="A82" s="130" t="s">
        <v>448</v>
      </c>
    </row>
    <row r="83" spans="1:10" s="22" customFormat="1" x14ac:dyDescent="0.25">
      <c r="A83" s="130"/>
      <c r="B83" s="130"/>
      <c r="C83" s="130"/>
      <c r="D83" s="130"/>
      <c r="E83" s="130"/>
      <c r="F83" s="130"/>
      <c r="G83" s="130"/>
      <c r="H83" s="130"/>
      <c r="I83" s="130"/>
      <c r="J83" s="130"/>
    </row>
    <row r="84" spans="1:10" s="22" customFormat="1" x14ac:dyDescent="0.25">
      <c r="A84" s="200" t="s">
        <v>22</v>
      </c>
      <c r="B84" s="46" t="s">
        <v>114</v>
      </c>
      <c r="C84" s="130"/>
      <c r="D84" s="130"/>
      <c r="E84" s="130"/>
      <c r="F84" s="130"/>
      <c r="G84" s="130"/>
      <c r="H84" s="130"/>
      <c r="I84" s="130"/>
      <c r="J84" s="130"/>
    </row>
    <row r="85" spans="1:10" s="22" customFormat="1" x14ac:dyDescent="0.25">
      <c r="A85" s="200"/>
      <c r="B85" s="200"/>
      <c r="C85" s="130"/>
      <c r="D85" s="130"/>
      <c r="E85" s="130"/>
      <c r="F85" s="130"/>
      <c r="G85" s="130"/>
      <c r="H85" s="130"/>
      <c r="I85" s="130"/>
      <c r="J85" s="130"/>
    </row>
    <row r="86" spans="1:10" s="22" customFormat="1" ht="12.75" customHeight="1" x14ac:dyDescent="0.25">
      <c r="A86" s="200" t="s">
        <v>23</v>
      </c>
      <c r="B86" s="95" t="s">
        <v>127</v>
      </c>
      <c r="C86" s="62"/>
      <c r="D86" s="62"/>
      <c r="E86" s="62"/>
      <c r="F86" s="62"/>
      <c r="G86" s="62"/>
      <c r="H86" s="62"/>
      <c r="I86" s="62"/>
      <c r="J86" s="62"/>
    </row>
    <row r="87" spans="1:10" s="22" customFormat="1" x14ac:dyDescent="0.25">
      <c r="A87" s="200"/>
      <c r="B87" s="200"/>
      <c r="C87" s="130"/>
      <c r="D87" s="130"/>
      <c r="E87" s="130"/>
      <c r="F87" s="130"/>
      <c r="G87" s="130"/>
      <c r="H87" s="130"/>
      <c r="I87" s="130"/>
      <c r="J87" s="130"/>
    </row>
    <row r="88" spans="1:10" s="22" customFormat="1" x14ac:dyDescent="0.25">
      <c r="A88" s="200" t="s">
        <v>24</v>
      </c>
      <c r="B88" s="94" t="s">
        <v>141</v>
      </c>
      <c r="C88" s="46"/>
      <c r="D88" s="130"/>
      <c r="E88" s="130"/>
      <c r="F88" s="130"/>
      <c r="G88" s="130"/>
      <c r="H88" s="130"/>
      <c r="I88" s="130"/>
      <c r="J88" s="130"/>
    </row>
    <row r="89" spans="1:10" s="22" customFormat="1" x14ac:dyDescent="0.25">
      <c r="A89" s="200"/>
      <c r="B89" s="200"/>
      <c r="C89" s="130"/>
      <c r="D89" s="130"/>
      <c r="E89" s="130"/>
      <c r="F89" s="130"/>
      <c r="G89" s="130"/>
      <c r="H89" s="130"/>
      <c r="I89" s="130"/>
      <c r="J89" s="130"/>
    </row>
    <row r="90" spans="1:10" s="22" customFormat="1" x14ac:dyDescent="0.25">
      <c r="A90" s="200" t="s">
        <v>25</v>
      </c>
      <c r="B90" s="1424" t="s">
        <v>484</v>
      </c>
      <c r="C90" s="1375"/>
      <c r="D90" s="1375"/>
      <c r="E90" s="1375"/>
      <c r="F90" s="1375"/>
      <c r="G90" s="1375"/>
      <c r="H90" s="1375"/>
      <c r="I90" s="1375"/>
      <c r="J90" s="1375"/>
    </row>
    <row r="91" spans="1:10" s="22" customFormat="1" x14ac:dyDescent="0.25">
      <c r="A91" s="200"/>
      <c r="B91" s="1375"/>
      <c r="C91" s="1375"/>
      <c r="D91" s="1375"/>
      <c r="E91" s="1375"/>
      <c r="F91" s="1375"/>
      <c r="G91" s="1375"/>
      <c r="H91" s="1375"/>
      <c r="I91" s="1375"/>
      <c r="J91" s="1375"/>
    </row>
    <row r="92" spans="1:10" s="22" customFormat="1" x14ac:dyDescent="0.25">
      <c r="A92" s="130"/>
      <c r="B92" s="130"/>
      <c r="C92" s="130"/>
      <c r="D92" s="130"/>
      <c r="E92" s="130"/>
      <c r="F92" s="130"/>
      <c r="G92" s="130"/>
      <c r="H92" s="130"/>
      <c r="I92" s="130"/>
      <c r="J92" s="130"/>
    </row>
    <row r="93" spans="1:10" x14ac:dyDescent="0.25">
      <c r="B93" s="62"/>
      <c r="C93" s="62"/>
      <c r="D93" s="62"/>
      <c r="E93" s="62"/>
      <c r="F93" s="62"/>
      <c r="G93" s="62"/>
      <c r="H93" s="62"/>
    </row>
    <row r="96" spans="1:10" x14ac:dyDescent="0.25">
      <c r="A96" s="46"/>
      <c r="B96" s="46"/>
    </row>
    <row r="98" spans="1:11" x14ac:dyDescent="0.25">
      <c r="A98" s="56"/>
      <c r="B98" s="62"/>
      <c r="C98" s="62"/>
      <c r="D98" s="62"/>
      <c r="E98" s="62"/>
      <c r="F98" s="62"/>
      <c r="G98" s="62"/>
      <c r="H98" s="62"/>
      <c r="I98" s="62"/>
      <c r="J98" s="62"/>
      <c r="K98" s="199"/>
    </row>
    <row r="99" spans="1:11" x14ac:dyDescent="0.25">
      <c r="A99" s="199"/>
      <c r="B99" s="199"/>
      <c r="C99" s="199"/>
      <c r="D99" s="199"/>
      <c r="E99" s="199"/>
      <c r="F99" s="199"/>
      <c r="G99" s="199"/>
      <c r="H99" s="199"/>
      <c r="I99" s="199"/>
      <c r="J99" s="199"/>
      <c r="K99" s="199"/>
    </row>
    <row r="100" spans="1:11" x14ac:dyDescent="0.25">
      <c r="A100" s="199"/>
      <c r="B100" s="199"/>
      <c r="C100" s="199"/>
      <c r="D100" s="199"/>
      <c r="E100" s="199"/>
      <c r="F100" s="199"/>
      <c r="G100" s="199"/>
      <c r="H100" s="199"/>
      <c r="I100" s="199"/>
      <c r="J100" s="199"/>
      <c r="K100" s="199"/>
    </row>
    <row r="101" spans="1:11" x14ac:dyDescent="0.25">
      <c r="A101" s="199"/>
      <c r="B101" s="199"/>
      <c r="C101" s="199"/>
      <c r="D101" s="199"/>
      <c r="E101" s="199"/>
      <c r="F101" s="199"/>
      <c r="G101" s="199"/>
      <c r="H101" s="199"/>
      <c r="I101" s="199"/>
      <c r="J101" s="199"/>
      <c r="K101" s="199"/>
    </row>
    <row r="102" spans="1:11" x14ac:dyDescent="0.25">
      <c r="A102" s="200"/>
      <c r="B102" s="46"/>
    </row>
    <row r="103" spans="1:11" x14ac:dyDescent="0.25">
      <c r="A103" s="200"/>
      <c r="B103" s="200"/>
    </row>
    <row r="104" spans="1:11" x14ac:dyDescent="0.25">
      <c r="A104" s="200"/>
      <c r="B104" s="46"/>
    </row>
    <row r="105" spans="1:11" x14ac:dyDescent="0.25">
      <c r="A105" s="200"/>
      <c r="B105" s="200"/>
    </row>
    <row r="106" spans="1:11" x14ac:dyDescent="0.25">
      <c r="A106" s="200"/>
      <c r="B106" s="46"/>
    </row>
    <row r="107" spans="1:11" x14ac:dyDescent="0.25">
      <c r="A107" s="200"/>
      <c r="B107" s="200"/>
    </row>
  </sheetData>
  <customSheetViews>
    <customSheetView guid="{D1C4B63A-44A1-41FF-8287-11B2B82635E7}" showGridLines="0">
      <rowBreaks count="1" manualBreakCount="1">
        <brk id="48" max="16383" man="1"/>
      </rowBreaks>
      <pageMargins left="0.5" right="0.5" top="1" bottom="0.5" header="0.3" footer="0.3"/>
      <pageSetup paperSize="5" fitToWidth="0" fitToHeight="0" orientation="portrait" useFirstPageNumber="1" r:id="rId1"/>
      <headerFooter>
        <oddFooter>&amp;L&amp;A&amp;C&amp;P/&amp;N</oddFooter>
      </headerFooter>
    </customSheetView>
    <customSheetView guid="{F633B7F0-050E-4545-9244-A7D77C091E2B}" showPageBreaks="1" showGridLines="0">
      <rowBreaks count="1" manualBreakCount="1">
        <brk id="48" max="16383" man="1"/>
      </rowBreaks>
      <pageMargins left="0.5" right="0.5" top="1" bottom="0.5" header="0.3" footer="0.3"/>
      <pageSetup paperSize="5" fitToWidth="0" fitToHeight="0" orientation="portrait" useFirstPageNumber="1" r:id="rId2"/>
      <headerFooter>
        <oddFooter>&amp;L&amp;A&amp;C&amp;P/&amp;N</oddFooter>
      </headerFooter>
    </customSheetView>
  </customSheetViews>
  <mergeCells count="18">
    <mergeCell ref="B90:J91"/>
    <mergeCell ref="B62:J67"/>
    <mergeCell ref="B69:J70"/>
    <mergeCell ref="A32:J32"/>
    <mergeCell ref="A73:J73"/>
    <mergeCell ref="B54:J60"/>
    <mergeCell ref="B36:J36"/>
    <mergeCell ref="B42:J43"/>
    <mergeCell ref="B45:J46"/>
    <mergeCell ref="B48:J49"/>
    <mergeCell ref="B51:J52"/>
    <mergeCell ref="A75:J80"/>
    <mergeCell ref="A27:J28"/>
    <mergeCell ref="E6:I6"/>
    <mergeCell ref="A13:J14"/>
    <mergeCell ref="A16:J19"/>
    <mergeCell ref="A21:J23"/>
    <mergeCell ref="A25:J25"/>
  </mergeCells>
  <phoneticPr fontId="9" type="noConversion"/>
  <pageMargins left="0.5" right="0.5" top="1" bottom="0.5" header="0.3" footer="0.3"/>
  <pageSetup paperSize="5" fitToWidth="0" fitToHeight="0" orientation="portrait" useFirstPageNumber="1" r:id="rId3"/>
  <headerFooter scaleWithDoc="0">
    <oddFooter>&amp;L&amp;A&amp;C&amp;P/&amp;N</oddFooter>
  </headerFooter>
  <rowBreaks count="1" manualBreakCount="1">
    <brk id="52" max="16383" man="1"/>
  </rowBreaks>
  <ignoredErrors>
    <ignoredError sqref="A11 E6:I6 F7:I7"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63">
    <tabColor theme="9" tint="-0.249977111117893"/>
  </sheetPr>
  <dimension ref="A1:S44"/>
  <sheetViews>
    <sheetView showGridLines="0" workbookViewId="0">
      <selection sqref="A1:B1"/>
    </sheetView>
  </sheetViews>
  <sheetFormatPr defaultColWidth="9.109375" defaultRowHeight="13.2" x14ac:dyDescent="0.25"/>
  <cols>
    <col min="1" max="1" width="13.109375" style="130" customWidth="1"/>
    <col min="2" max="2" width="32.33203125" style="130" customWidth="1"/>
    <col min="3" max="3" width="9.109375" style="130" customWidth="1"/>
    <col min="4" max="4" width="23.88671875" style="130" customWidth="1"/>
    <col min="5" max="5" width="21.109375" style="130" customWidth="1"/>
    <col min="6" max="6" width="20.6640625" style="130" customWidth="1"/>
    <col min="7" max="8" width="21.5546875" style="130" customWidth="1"/>
    <col min="9" max="9" width="21.44140625" style="130" customWidth="1"/>
    <col min="10" max="10" width="20.33203125" style="60" customWidth="1"/>
    <col min="11" max="11" width="19.5546875" style="60" customWidth="1"/>
    <col min="12" max="16384" width="9.109375" style="60"/>
  </cols>
  <sheetData>
    <row r="1" spans="1:19" s="182" customFormat="1" ht="15" customHeight="1" x14ac:dyDescent="0.25">
      <c r="A1" s="1443" t="s">
        <v>1</v>
      </c>
      <c r="B1" s="1443"/>
      <c r="C1" s="47"/>
      <c r="D1" s="47"/>
      <c r="E1" s="47"/>
      <c r="F1" s="47"/>
      <c r="G1" s="423"/>
      <c r="H1" s="423"/>
      <c r="I1" s="486"/>
      <c r="J1" s="487"/>
      <c r="K1" s="487"/>
      <c r="L1" s="420"/>
      <c r="M1" s="418"/>
      <c r="N1" s="184"/>
      <c r="O1" s="184"/>
      <c r="P1" s="418"/>
      <c r="Q1" s="418"/>
      <c r="R1" s="419"/>
      <c r="S1" s="419"/>
    </row>
    <row r="2" spans="1:19" s="182" customFormat="1" ht="15" customHeight="1" x14ac:dyDescent="0.25">
      <c r="A2" s="47"/>
      <c r="B2" s="47"/>
      <c r="C2" s="47"/>
      <c r="D2" s="47"/>
      <c r="E2" s="47"/>
      <c r="F2" s="47"/>
      <c r="G2" s="423"/>
      <c r="H2" s="423"/>
      <c r="I2" s="486"/>
      <c r="J2" s="487"/>
      <c r="K2" s="487"/>
      <c r="L2" s="420"/>
      <c r="M2" s="418"/>
      <c r="N2" s="184"/>
      <c r="O2" s="184"/>
      <c r="P2" s="418"/>
      <c r="Q2" s="418"/>
      <c r="R2" s="419"/>
      <c r="S2" s="419"/>
    </row>
    <row r="3" spans="1:19" s="182" customFormat="1" ht="14.25" customHeight="1" x14ac:dyDescent="0.25">
      <c r="A3" s="48" t="s">
        <v>18</v>
      </c>
      <c r="B3" s="48"/>
      <c r="C3" s="48"/>
      <c r="D3" s="48"/>
      <c r="E3" s="196"/>
      <c r="F3" s="196"/>
      <c r="G3" s="691"/>
      <c r="H3" s="692"/>
      <c r="I3" s="692"/>
      <c r="J3" s="693"/>
      <c r="K3" s="533"/>
      <c r="L3" s="420"/>
      <c r="M3" s="420"/>
      <c r="N3" s="420"/>
      <c r="O3" s="420"/>
      <c r="P3" s="420"/>
      <c r="Q3" s="420"/>
      <c r="R3" s="420"/>
      <c r="S3" s="420"/>
    </row>
    <row r="4" spans="1:19" s="182" customFormat="1" ht="15" customHeight="1" x14ac:dyDescent="0.25">
      <c r="A4" s="1444" t="s">
        <v>19</v>
      </c>
      <c r="B4" s="1444"/>
      <c r="C4" s="1444"/>
      <c r="D4" s="421"/>
      <c r="E4" s="421"/>
      <c r="F4" s="421"/>
      <c r="G4" s="536"/>
      <c r="H4" s="486"/>
      <c r="I4" s="486"/>
      <c r="J4" s="486"/>
      <c r="K4" s="537"/>
      <c r="M4" s="420"/>
      <c r="N4" s="420"/>
      <c r="O4" s="420"/>
      <c r="P4" s="419"/>
      <c r="Q4" s="419"/>
      <c r="R4" s="419"/>
      <c r="S4" s="419"/>
    </row>
    <row r="5" spans="1:19" s="182" customFormat="1" ht="15" customHeight="1" x14ac:dyDescent="0.25">
      <c r="A5" s="49"/>
      <c r="B5" s="49"/>
      <c r="C5" s="49"/>
      <c r="D5" s="49"/>
      <c r="E5" s="49"/>
      <c r="F5" s="49"/>
      <c r="G5" s="536"/>
      <c r="H5" s="486"/>
      <c r="I5" s="486"/>
      <c r="J5" s="486"/>
      <c r="K5" s="537"/>
      <c r="M5" s="420"/>
      <c r="N5" s="420"/>
      <c r="O5" s="420"/>
      <c r="P5" s="419"/>
      <c r="Q5" s="419"/>
      <c r="R5" s="419"/>
      <c r="S5" s="419"/>
    </row>
    <row r="6" spans="1:19" s="182" customFormat="1" ht="15" customHeight="1" x14ac:dyDescent="0.25">
      <c r="A6" s="33" t="s">
        <v>70</v>
      </c>
      <c r="B6" s="196"/>
      <c r="C6" s="1324" t="str">
        <f>+'Title Page'!$D$19</f>
        <v xml:space="preserve"> </v>
      </c>
      <c r="D6" s="1324"/>
      <c r="E6" s="1324"/>
      <c r="F6" s="291"/>
      <c r="G6" s="538"/>
      <c r="H6" s="184"/>
      <c r="I6" s="86"/>
      <c r="J6" s="184"/>
      <c r="K6" s="537"/>
      <c r="M6" s="420"/>
      <c r="N6" s="420"/>
      <c r="O6" s="420"/>
      <c r="P6" s="419"/>
      <c r="Q6" s="419"/>
      <c r="R6" s="419"/>
      <c r="S6" s="419"/>
    </row>
    <row r="7" spans="1:19" s="182" customFormat="1" ht="15" customHeight="1" x14ac:dyDescent="0.25">
      <c r="A7" s="33" t="s">
        <v>69</v>
      </c>
      <c r="B7" s="196"/>
      <c r="C7" s="567" t="str">
        <f>+'Title Page'!$D$20</f>
        <v xml:space="preserve"> </v>
      </c>
      <c r="D7" s="564"/>
      <c r="E7" s="564"/>
      <c r="F7" s="292"/>
      <c r="G7" s="532"/>
      <c r="H7" s="292"/>
      <c r="I7" s="86"/>
      <c r="J7" s="486"/>
      <c r="K7" s="537"/>
      <c r="M7" s="420"/>
      <c r="N7" s="420"/>
      <c r="O7" s="420"/>
      <c r="P7" s="419"/>
      <c r="Q7" s="419"/>
      <c r="R7" s="419"/>
      <c r="S7" s="419"/>
    </row>
    <row r="8" spans="1:19" s="182" customFormat="1" ht="15" customHeight="1" x14ac:dyDescent="0.25">
      <c r="A8" s="49"/>
      <c r="B8" s="49"/>
      <c r="C8" s="49"/>
      <c r="D8" s="49"/>
      <c r="E8" s="49"/>
      <c r="F8" s="49"/>
      <c r="G8" s="536"/>
      <c r="H8" s="486"/>
      <c r="I8" s="486"/>
      <c r="J8" s="486"/>
      <c r="K8" s="537"/>
      <c r="M8" s="420"/>
      <c r="N8" s="420"/>
      <c r="O8" s="420"/>
      <c r="P8" s="419"/>
      <c r="Q8" s="419"/>
      <c r="R8" s="419"/>
      <c r="S8" s="419"/>
    </row>
    <row r="9" spans="1:19" s="182" customFormat="1" ht="15" customHeight="1" x14ac:dyDescent="0.25">
      <c r="A9" s="797" t="s">
        <v>390</v>
      </c>
      <c r="B9" s="796"/>
      <c r="C9" s="796"/>
      <c r="D9" s="796"/>
      <c r="E9" s="796"/>
      <c r="F9" s="729"/>
      <c r="G9" s="862"/>
      <c r="H9" s="865"/>
      <c r="I9" s="184"/>
      <c r="J9" s="486"/>
      <c r="K9" s="539"/>
      <c r="L9" s="421"/>
      <c r="M9" s="421"/>
      <c r="N9" s="421"/>
      <c r="O9" s="421"/>
    </row>
    <row r="10" spans="1:19" s="182" customFormat="1" ht="15" customHeight="1" x14ac:dyDescent="0.25">
      <c r="A10" s="1445" t="s">
        <v>258</v>
      </c>
      <c r="B10" s="1445"/>
      <c r="C10" s="1445"/>
      <c r="D10" s="1445"/>
      <c r="E10" s="49"/>
      <c r="F10" s="49"/>
      <c r="G10" s="536"/>
      <c r="H10" s="486"/>
      <c r="I10" s="184"/>
      <c r="J10" s="486"/>
      <c r="K10" s="539"/>
      <c r="L10" s="421"/>
      <c r="M10" s="421"/>
      <c r="N10" s="421"/>
      <c r="O10" s="421"/>
    </row>
    <row r="11" spans="1:19" s="182" customFormat="1" ht="15" customHeight="1" x14ac:dyDescent="0.25">
      <c r="A11" s="122" t="str">
        <f>+'Table of Contents - Part 3'!$A$11</f>
        <v>FISCAL YEAR ENDED:  JUNE 30, 2025</v>
      </c>
      <c r="B11" s="424"/>
      <c r="C11" s="424"/>
      <c r="D11" s="662"/>
      <c r="E11" s="440" t="str">
        <f>'Table of Contents - Part 3'!$E$16</f>
        <v>DUE DATE:  8/29/2025</v>
      </c>
      <c r="F11" s="50"/>
      <c r="G11" s="538"/>
      <c r="H11" s="424"/>
      <c r="I11" s="424"/>
      <c r="J11" s="424"/>
      <c r="K11" s="540"/>
      <c r="L11" s="50"/>
      <c r="M11" s="50"/>
      <c r="N11" s="50"/>
      <c r="O11" s="50"/>
    </row>
    <row r="12" spans="1:19" s="182" customFormat="1" ht="15" customHeight="1" x14ac:dyDescent="0.25">
      <c r="A12" s="45"/>
      <c r="B12" s="198"/>
      <c r="C12" s="198"/>
      <c r="D12" s="52"/>
      <c r="E12" s="52"/>
      <c r="F12" s="52"/>
      <c r="G12" s="541"/>
      <c r="H12" s="52"/>
      <c r="I12" s="51"/>
      <c r="J12" s="51"/>
      <c r="K12" s="534"/>
      <c r="L12" s="420"/>
      <c r="M12" s="420"/>
      <c r="N12" s="420"/>
      <c r="O12" s="420"/>
    </row>
    <row r="13" spans="1:19" s="182" customFormat="1" ht="15" customHeight="1" x14ac:dyDescent="0.25">
      <c r="A13" s="43" t="s">
        <v>317</v>
      </c>
      <c r="B13" s="196"/>
      <c r="C13" s="196"/>
      <c r="D13" s="196"/>
      <c r="E13" s="196"/>
      <c r="F13" s="196"/>
      <c r="G13" s="542"/>
      <c r="H13" s="197"/>
      <c r="I13" s="197"/>
      <c r="J13" s="183"/>
      <c r="K13" s="543"/>
    </row>
    <row r="14" spans="1:19" ht="12.75" customHeight="1" x14ac:dyDescent="0.25">
      <c r="J14" s="63"/>
    </row>
    <row r="15" spans="1:19" ht="12.75" customHeight="1" x14ac:dyDescent="0.25">
      <c r="A15" s="297" t="s">
        <v>2</v>
      </c>
      <c r="B15" s="354" t="s">
        <v>49</v>
      </c>
      <c r="C15" s="1437" t="s">
        <v>33</v>
      </c>
      <c r="D15" s="1438"/>
      <c r="E15" s="297" t="s">
        <v>50</v>
      </c>
      <c r="F15" s="297" t="s">
        <v>51</v>
      </c>
      <c r="G15" s="297" t="s">
        <v>52</v>
      </c>
      <c r="H15" s="297" t="s">
        <v>53</v>
      </c>
      <c r="I15" s="297" t="s">
        <v>54</v>
      </c>
      <c r="J15" s="297" t="s">
        <v>55</v>
      </c>
      <c r="K15" s="297" t="s">
        <v>56</v>
      </c>
    </row>
    <row r="16" spans="1:19" ht="12.75" customHeight="1" x14ac:dyDescent="0.25">
      <c r="A16" s="293"/>
      <c r="B16" s="294"/>
      <c r="C16" s="295"/>
      <c r="D16" s="296"/>
      <c r="E16" s="1439" t="s">
        <v>228</v>
      </c>
      <c r="F16" s="1446"/>
      <c r="G16" s="1446"/>
      <c r="H16" s="1440"/>
      <c r="I16" s="293"/>
      <c r="J16" s="293"/>
      <c r="K16" s="293"/>
    </row>
    <row r="17" spans="1:11" ht="64.5" customHeight="1" x14ac:dyDescent="0.25">
      <c r="A17" s="113" t="s">
        <v>58</v>
      </c>
      <c r="B17" s="114" t="s">
        <v>106</v>
      </c>
      <c r="C17" s="1439" t="s">
        <v>647</v>
      </c>
      <c r="D17" s="1440"/>
      <c r="E17" s="298" t="s">
        <v>445</v>
      </c>
      <c r="F17" s="113" t="s">
        <v>443</v>
      </c>
      <c r="G17" s="113" t="s">
        <v>444</v>
      </c>
      <c r="H17" s="113" t="s">
        <v>447</v>
      </c>
      <c r="I17" s="113" t="s">
        <v>299</v>
      </c>
      <c r="J17" s="113" t="s">
        <v>312</v>
      </c>
      <c r="K17" s="113" t="s">
        <v>148</v>
      </c>
    </row>
    <row r="18" spans="1:11" x14ac:dyDescent="0.25">
      <c r="A18" s="452"/>
      <c r="B18" s="201"/>
      <c r="C18" s="1441"/>
      <c r="D18" s="1442"/>
      <c r="E18" s="202"/>
      <c r="F18" s="202"/>
      <c r="G18" s="202"/>
      <c r="H18" s="245">
        <f>ROUND(+E18+F18-G18,2)</f>
        <v>0</v>
      </c>
      <c r="I18" s="202"/>
      <c r="J18" s="202"/>
      <c r="K18" s="245">
        <f>IF(+I18+J18&lt;=H18,+I18+J18,"Grant Exceeded")</f>
        <v>0</v>
      </c>
    </row>
    <row r="19" spans="1:11" x14ac:dyDescent="0.25">
      <c r="A19" s="452"/>
      <c r="B19" s="201"/>
      <c r="C19" s="1441"/>
      <c r="D19" s="1442"/>
      <c r="E19" s="202"/>
      <c r="F19" s="202"/>
      <c r="G19" s="202"/>
      <c r="H19" s="245">
        <f t="shared" ref="H19:H32" si="0">ROUND(+E19+F19-G19,2)</f>
        <v>0</v>
      </c>
      <c r="I19" s="202"/>
      <c r="J19" s="202"/>
      <c r="K19" s="245">
        <f t="shared" ref="K19:K32" si="1">IF(+I19+J19&lt;=H19,+I19+J19,"Grant Exceeded")</f>
        <v>0</v>
      </c>
    </row>
    <row r="20" spans="1:11" x14ac:dyDescent="0.25">
      <c r="A20" s="452"/>
      <c r="B20" s="201"/>
      <c r="C20" s="1441"/>
      <c r="D20" s="1442"/>
      <c r="E20" s="202"/>
      <c r="F20" s="202"/>
      <c r="G20" s="202"/>
      <c r="H20" s="245">
        <f t="shared" si="0"/>
        <v>0</v>
      </c>
      <c r="I20" s="202"/>
      <c r="J20" s="202"/>
      <c r="K20" s="245">
        <f t="shared" si="1"/>
        <v>0</v>
      </c>
    </row>
    <row r="21" spans="1:11" x14ac:dyDescent="0.25">
      <c r="A21" s="452"/>
      <c r="B21" s="201"/>
      <c r="C21" s="1441"/>
      <c r="D21" s="1442"/>
      <c r="E21" s="202"/>
      <c r="F21" s="202"/>
      <c r="G21" s="202"/>
      <c r="H21" s="245">
        <f t="shared" si="0"/>
        <v>0</v>
      </c>
      <c r="I21" s="202"/>
      <c r="J21" s="202"/>
      <c r="K21" s="245">
        <f t="shared" si="1"/>
        <v>0</v>
      </c>
    </row>
    <row r="22" spans="1:11" s="368" customFormat="1" x14ac:dyDescent="0.25">
      <c r="A22" s="452"/>
      <c r="B22" s="201"/>
      <c r="C22" s="1441"/>
      <c r="D22" s="1442"/>
      <c r="E22" s="202"/>
      <c r="F22" s="202"/>
      <c r="G22" s="202"/>
      <c r="H22" s="245">
        <f t="shared" si="0"/>
        <v>0</v>
      </c>
      <c r="I22" s="202"/>
      <c r="J22" s="202"/>
      <c r="K22" s="245">
        <f t="shared" ref="K22:K26" si="2">IF(+I22+J22&lt;=H22,+I22+J22,"Grant Exceeded")</f>
        <v>0</v>
      </c>
    </row>
    <row r="23" spans="1:11" s="368" customFormat="1" x14ac:dyDescent="0.25">
      <c r="A23" s="452"/>
      <c r="B23" s="201"/>
      <c r="C23" s="1441"/>
      <c r="D23" s="1442"/>
      <c r="E23" s="202"/>
      <c r="F23" s="202"/>
      <c r="G23" s="202"/>
      <c r="H23" s="245">
        <f t="shared" si="0"/>
        <v>0</v>
      </c>
      <c r="I23" s="202"/>
      <c r="J23" s="202"/>
      <c r="K23" s="245">
        <f t="shared" si="2"/>
        <v>0</v>
      </c>
    </row>
    <row r="24" spans="1:11" s="368" customFormat="1" x14ac:dyDescent="0.25">
      <c r="A24" s="452"/>
      <c r="B24" s="201"/>
      <c r="C24" s="1441"/>
      <c r="D24" s="1442"/>
      <c r="E24" s="202"/>
      <c r="F24" s="202"/>
      <c r="G24" s="202"/>
      <c r="H24" s="245">
        <f t="shared" si="0"/>
        <v>0</v>
      </c>
      <c r="I24" s="202"/>
      <c r="J24" s="202"/>
      <c r="K24" s="245">
        <f t="shared" si="2"/>
        <v>0</v>
      </c>
    </row>
    <row r="25" spans="1:11" x14ac:dyDescent="0.25">
      <c r="A25" s="452"/>
      <c r="B25" s="201"/>
      <c r="C25" s="1441"/>
      <c r="D25" s="1442"/>
      <c r="E25" s="202"/>
      <c r="F25" s="202"/>
      <c r="G25" s="202"/>
      <c r="H25" s="245">
        <f t="shared" si="0"/>
        <v>0</v>
      </c>
      <c r="I25" s="202"/>
      <c r="J25" s="202"/>
      <c r="K25" s="245">
        <f t="shared" si="2"/>
        <v>0</v>
      </c>
    </row>
    <row r="26" spans="1:11" x14ac:dyDescent="0.25">
      <c r="A26" s="452"/>
      <c r="B26" s="201"/>
      <c r="C26" s="1441"/>
      <c r="D26" s="1442"/>
      <c r="E26" s="202"/>
      <c r="F26" s="202"/>
      <c r="G26" s="202"/>
      <c r="H26" s="245">
        <f t="shared" si="0"/>
        <v>0</v>
      </c>
      <c r="I26" s="202"/>
      <c r="J26" s="202"/>
      <c r="K26" s="245">
        <f t="shared" si="2"/>
        <v>0</v>
      </c>
    </row>
    <row r="27" spans="1:11" x14ac:dyDescent="0.25">
      <c r="A27" s="452"/>
      <c r="B27" s="201"/>
      <c r="C27" s="1441"/>
      <c r="D27" s="1442"/>
      <c r="E27" s="202"/>
      <c r="F27" s="202"/>
      <c r="G27" s="202"/>
      <c r="H27" s="245">
        <f t="shared" si="0"/>
        <v>0</v>
      </c>
      <c r="I27" s="202"/>
      <c r="J27" s="202"/>
      <c r="K27" s="245">
        <f t="shared" si="1"/>
        <v>0</v>
      </c>
    </row>
    <row r="28" spans="1:11" x14ac:dyDescent="0.25">
      <c r="A28" s="452"/>
      <c r="B28" s="201"/>
      <c r="C28" s="1441"/>
      <c r="D28" s="1442"/>
      <c r="E28" s="202"/>
      <c r="F28" s="202"/>
      <c r="G28" s="202"/>
      <c r="H28" s="245">
        <f t="shared" si="0"/>
        <v>0</v>
      </c>
      <c r="I28" s="202"/>
      <c r="J28" s="202"/>
      <c r="K28" s="245">
        <f t="shared" si="1"/>
        <v>0</v>
      </c>
    </row>
    <row r="29" spans="1:11" x14ac:dyDescent="0.25">
      <c r="A29" s="452"/>
      <c r="B29" s="201"/>
      <c r="C29" s="1441"/>
      <c r="D29" s="1442"/>
      <c r="E29" s="202"/>
      <c r="F29" s="202"/>
      <c r="G29" s="202"/>
      <c r="H29" s="245">
        <f t="shared" si="0"/>
        <v>0</v>
      </c>
      <c r="I29" s="202"/>
      <c r="J29" s="202"/>
      <c r="K29" s="245">
        <f t="shared" si="1"/>
        <v>0</v>
      </c>
    </row>
    <row r="30" spans="1:11" x14ac:dyDescent="0.25">
      <c r="A30" s="452"/>
      <c r="B30" s="201"/>
      <c r="C30" s="1441"/>
      <c r="D30" s="1442"/>
      <c r="E30" s="202"/>
      <c r="F30" s="202"/>
      <c r="G30" s="202"/>
      <c r="H30" s="245">
        <f t="shared" si="0"/>
        <v>0</v>
      </c>
      <c r="I30" s="202"/>
      <c r="J30" s="202"/>
      <c r="K30" s="245">
        <f t="shared" si="1"/>
        <v>0</v>
      </c>
    </row>
    <row r="31" spans="1:11" x14ac:dyDescent="0.25">
      <c r="A31" s="452"/>
      <c r="B31" s="201"/>
      <c r="C31" s="1441"/>
      <c r="D31" s="1442"/>
      <c r="E31" s="202"/>
      <c r="F31" s="202"/>
      <c r="G31" s="202"/>
      <c r="H31" s="245">
        <f t="shared" si="0"/>
        <v>0</v>
      </c>
      <c r="I31" s="202"/>
      <c r="J31" s="202"/>
      <c r="K31" s="245">
        <f t="shared" si="1"/>
        <v>0</v>
      </c>
    </row>
    <row r="32" spans="1:11" x14ac:dyDescent="0.25">
      <c r="A32" s="452"/>
      <c r="B32" s="201"/>
      <c r="C32" s="1441"/>
      <c r="D32" s="1442"/>
      <c r="E32" s="202"/>
      <c r="F32" s="202"/>
      <c r="G32" s="202"/>
      <c r="H32" s="245">
        <f t="shared" si="0"/>
        <v>0</v>
      </c>
      <c r="I32" s="202"/>
      <c r="J32" s="202"/>
      <c r="K32" s="245">
        <f t="shared" si="1"/>
        <v>0</v>
      </c>
    </row>
    <row r="33" spans="1:11" ht="15" customHeight="1" x14ac:dyDescent="0.25">
      <c r="A33" s="203"/>
      <c r="B33" s="204"/>
      <c r="C33" s="205"/>
      <c r="D33" s="205"/>
      <c r="E33" s="203"/>
      <c r="F33" s="203"/>
      <c r="G33" s="203"/>
      <c r="H33" s="203"/>
      <c r="I33" s="203"/>
      <c r="J33" s="203"/>
      <c r="K33" s="203"/>
    </row>
    <row r="34" spans="1:11" ht="15" customHeight="1" x14ac:dyDescent="0.4">
      <c r="D34" s="115" t="s">
        <v>101</v>
      </c>
      <c r="E34" s="116">
        <f t="shared" ref="E34:K34" si="3">SUM(E18:E33)</f>
        <v>0</v>
      </c>
      <c r="F34" s="116">
        <f t="shared" si="3"/>
        <v>0</v>
      </c>
      <c r="G34" s="116">
        <f t="shared" si="3"/>
        <v>0</v>
      </c>
      <c r="H34" s="116">
        <f t="shared" si="3"/>
        <v>0</v>
      </c>
      <c r="I34" s="116">
        <f t="shared" si="3"/>
        <v>0</v>
      </c>
      <c r="J34" s="116">
        <f t="shared" si="3"/>
        <v>0</v>
      </c>
      <c r="K34" s="116">
        <f t="shared" si="3"/>
        <v>0</v>
      </c>
    </row>
    <row r="35" spans="1:11" ht="15" customHeight="1" x14ac:dyDescent="0.4">
      <c r="D35" s="200"/>
      <c r="E35" s="53"/>
      <c r="F35" s="53"/>
      <c r="G35" s="53"/>
      <c r="H35" s="53"/>
      <c r="I35" s="53"/>
    </row>
    <row r="36" spans="1:11" ht="15" customHeight="1" x14ac:dyDescent="0.4">
      <c r="C36" s="87" t="s">
        <v>292</v>
      </c>
      <c r="D36" s="200"/>
      <c r="E36" s="588"/>
      <c r="F36" s="588"/>
      <c r="G36" s="588"/>
      <c r="H36" s="53"/>
      <c r="I36" s="53"/>
    </row>
    <row r="37" spans="1:11" s="368" customFormat="1" ht="15" customHeight="1" x14ac:dyDescent="0.4">
      <c r="A37" s="371"/>
      <c r="B37" s="371"/>
      <c r="C37" s="35"/>
      <c r="D37" s="200"/>
      <c r="E37" s="53"/>
      <c r="F37" s="53"/>
      <c r="G37" s="53"/>
      <c r="H37" s="53"/>
      <c r="I37" s="53"/>
    </row>
    <row r="38" spans="1:11" s="368" customFormat="1" ht="15" customHeight="1" x14ac:dyDescent="0.4">
      <c r="A38" s="371"/>
      <c r="B38" s="371"/>
      <c r="C38" s="35"/>
      <c r="D38" s="200"/>
      <c r="E38" s="53"/>
      <c r="F38" s="53"/>
      <c r="G38" s="53"/>
      <c r="H38" s="53"/>
      <c r="I38" s="53"/>
    </row>
    <row r="39" spans="1:11" s="368" customFormat="1" ht="15" customHeight="1" x14ac:dyDescent="0.4">
      <c r="A39" s="371"/>
      <c r="B39" s="371"/>
      <c r="C39" s="35"/>
      <c r="D39" s="200"/>
      <c r="E39" s="53"/>
      <c r="F39" s="53"/>
      <c r="G39" s="53"/>
      <c r="H39" s="53"/>
      <c r="I39" s="53"/>
    </row>
    <row r="40" spans="1:11" ht="15" customHeight="1" x14ac:dyDescent="0.25">
      <c r="A40" s="1435"/>
      <c r="B40" s="1435"/>
      <c r="C40" s="390"/>
      <c r="D40" s="393"/>
      <c r="E40" s="374"/>
      <c r="F40" s="391"/>
      <c r="G40" s="374"/>
      <c r="H40" s="392"/>
    </row>
    <row r="41" spans="1:11" ht="15" customHeight="1" x14ac:dyDescent="0.25">
      <c r="A41" s="1436" t="s">
        <v>102</v>
      </c>
      <c r="B41" s="1436"/>
      <c r="C41" s="394"/>
      <c r="D41" s="395" t="s">
        <v>121</v>
      </c>
      <c r="E41" s="394"/>
      <c r="F41" s="395" t="s">
        <v>86</v>
      </c>
      <c r="G41" s="394"/>
      <c r="H41" s="395" t="s">
        <v>90</v>
      </c>
      <c r="J41" s="100"/>
    </row>
    <row r="42" spans="1:11" ht="15" customHeight="1" x14ac:dyDescent="0.25"/>
    <row r="43" spans="1:11" ht="15" customHeight="1" x14ac:dyDescent="0.25"/>
    <row r="44" spans="1:11" ht="15" customHeight="1" x14ac:dyDescent="0.25"/>
  </sheetData>
  <customSheetViews>
    <customSheetView guid="{D1C4B63A-44A1-41FF-8287-11B2B82635E7}" showGridLines="0">
      <pageMargins left="1" right="0.5" top="0.5" bottom="0.5" header="0.3" footer="0.3"/>
      <pageSetup paperSize="5" scale="72" fitToWidth="0" fitToHeight="0" orientation="landscape" useFirstPageNumber="1" r:id="rId1"/>
      <headerFooter>
        <oddFooter>&amp;L&amp;A&amp;C&amp;P/&amp;N</oddFooter>
      </headerFooter>
    </customSheetView>
    <customSheetView guid="{F633B7F0-050E-4545-9244-A7D77C091E2B}" showPageBreaks="1" showGridLines="0" printArea="1">
      <pageMargins left="1" right="0.5" top="0.5" bottom="0.5" header="0.3" footer="0.3"/>
      <pageSetup paperSize="5" scale="72" fitToWidth="0" fitToHeight="0" orientation="landscape" useFirstPageNumber="1" r:id="rId2"/>
      <headerFooter>
        <oddFooter>&amp;L&amp;A&amp;C&amp;P/&amp;N</oddFooter>
      </headerFooter>
    </customSheetView>
  </customSheetViews>
  <mergeCells count="24">
    <mergeCell ref="A1:B1"/>
    <mergeCell ref="C32:D32"/>
    <mergeCell ref="C25:D25"/>
    <mergeCell ref="C26:D26"/>
    <mergeCell ref="C27:D27"/>
    <mergeCell ref="C28:D28"/>
    <mergeCell ref="A4:C4"/>
    <mergeCell ref="A10:D10"/>
    <mergeCell ref="C6:E6"/>
    <mergeCell ref="E16:H16"/>
    <mergeCell ref="C22:D22"/>
    <mergeCell ref="C23:D23"/>
    <mergeCell ref="C24:D24"/>
    <mergeCell ref="A40:B40"/>
    <mergeCell ref="A41:B41"/>
    <mergeCell ref="C15:D15"/>
    <mergeCell ref="C17:D17"/>
    <mergeCell ref="C18:D18"/>
    <mergeCell ref="C19:D19"/>
    <mergeCell ref="C20:D20"/>
    <mergeCell ref="C29:D29"/>
    <mergeCell ref="C21:D21"/>
    <mergeCell ref="C30:D30"/>
    <mergeCell ref="C31:D31"/>
  </mergeCells>
  <phoneticPr fontId="0" type="noConversion"/>
  <pageMargins left="1" right="0.5" top="0.5" bottom="0.5" header="0.3" footer="0.3"/>
  <pageSetup paperSize="5" scale="72" fitToWidth="0" fitToHeight="0" orientation="landscape" useFirstPageNumber="1" r:id="rId3"/>
  <headerFooter scaleWithDoc="0">
    <oddFooter>&amp;L&amp;A</oddFooter>
  </headerFooter>
  <ignoredErrors>
    <ignoredError sqref="A11 C6:E6 H18 K18:K32 E34:K34 D7:E7 H19:H32"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64">
    <tabColor theme="9" tint="-0.249977111117893"/>
  </sheetPr>
  <dimension ref="A1:J36"/>
  <sheetViews>
    <sheetView showGridLines="0" workbookViewId="0"/>
  </sheetViews>
  <sheetFormatPr defaultColWidth="9.109375" defaultRowHeight="13.2" x14ac:dyDescent="0.25"/>
  <cols>
    <col min="1" max="1" width="14" style="130" customWidth="1"/>
    <col min="2" max="2" width="19.33203125" style="130" customWidth="1"/>
    <col min="3" max="3" width="5.6640625" style="371" customWidth="1"/>
    <col min="4" max="4" width="24.88671875" style="371" customWidth="1"/>
    <col min="5" max="5" width="10.5546875" style="130" customWidth="1"/>
    <col min="6" max="6" width="16.33203125" style="130" customWidth="1"/>
    <col min="7" max="7" width="8.33203125" style="130" customWidth="1"/>
    <col min="8" max="8" width="8.6640625" style="130" customWidth="1"/>
    <col min="9" max="9" width="26.6640625" style="371" customWidth="1"/>
    <col min="10" max="10" width="26.6640625" style="130" customWidth="1"/>
    <col min="11" max="16384" width="9.109375" style="60"/>
  </cols>
  <sheetData>
    <row r="1" spans="1:10" s="182" customFormat="1" ht="15" customHeight="1" x14ac:dyDescent="0.3">
      <c r="A1" s="470" t="s">
        <v>1</v>
      </c>
      <c r="B1" s="48"/>
      <c r="C1" s="48"/>
      <c r="D1" s="48"/>
      <c r="E1" s="48"/>
      <c r="F1" s="48"/>
      <c r="G1" s="48"/>
      <c r="H1" s="544"/>
      <c r="I1" s="544"/>
      <c r="J1" s="544"/>
    </row>
    <row r="2" spans="1:10" s="182" customFormat="1" ht="15" customHeight="1" x14ac:dyDescent="0.25">
      <c r="A2" s="13"/>
      <c r="B2" s="47"/>
      <c r="C2" s="47"/>
      <c r="D2" s="47"/>
      <c r="E2" s="47"/>
      <c r="F2" s="47"/>
      <c r="G2" s="47"/>
      <c r="H2" s="423"/>
      <c r="I2" s="544"/>
      <c r="J2" s="544"/>
    </row>
    <row r="3" spans="1:10" s="182" customFormat="1" ht="15" customHeight="1" x14ac:dyDescent="0.25">
      <c r="A3" s="13" t="s">
        <v>18</v>
      </c>
      <c r="B3" s="55"/>
      <c r="C3" s="55"/>
      <c r="D3" s="55"/>
      <c r="E3" s="55"/>
      <c r="F3" s="55"/>
      <c r="G3" s="55"/>
      <c r="H3" s="695"/>
      <c r="I3" s="545"/>
      <c r="J3" s="546"/>
    </row>
    <row r="4" spans="1:10" s="182" customFormat="1" ht="15" customHeight="1" x14ac:dyDescent="0.25">
      <c r="A4" s="8" t="s">
        <v>19</v>
      </c>
      <c r="B4" s="48"/>
      <c r="C4" s="48"/>
      <c r="D4" s="48"/>
      <c r="E4" s="196"/>
      <c r="F4" s="196"/>
      <c r="G4" s="196"/>
      <c r="H4" s="535"/>
      <c r="I4" s="544"/>
      <c r="J4" s="547"/>
    </row>
    <row r="5" spans="1:10" s="182" customFormat="1" ht="15" customHeight="1" x14ac:dyDescent="0.25">
      <c r="A5" s="8"/>
      <c r="B5" s="48"/>
      <c r="C5" s="48"/>
      <c r="D5" s="48"/>
      <c r="E5" s="196"/>
      <c r="F5" s="196"/>
      <c r="G5" s="196"/>
      <c r="H5" s="535"/>
      <c r="I5" s="544"/>
      <c r="J5" s="547"/>
    </row>
    <row r="6" spans="1:10" s="182" customFormat="1" ht="15" customHeight="1" x14ac:dyDescent="0.25">
      <c r="A6" s="8" t="s">
        <v>70</v>
      </c>
      <c r="B6" s="196"/>
      <c r="C6" s="482" t="str">
        <f>+'Title Page'!$D$19</f>
        <v xml:space="preserve"> </v>
      </c>
      <c r="D6" s="183"/>
      <c r="E6" s="482"/>
      <c r="F6" s="482"/>
      <c r="G6" s="291"/>
      <c r="H6" s="538"/>
      <c r="I6" s="544"/>
      <c r="J6" s="547"/>
    </row>
    <row r="7" spans="1:10" s="182" customFormat="1" ht="15" customHeight="1" x14ac:dyDescent="0.25">
      <c r="A7" s="8" t="s">
        <v>69</v>
      </c>
      <c r="B7" s="196"/>
      <c r="C7" s="567" t="str">
        <f>+'Title Page'!$D$20</f>
        <v xml:space="preserve"> </v>
      </c>
      <c r="D7" s="183"/>
      <c r="E7" s="483"/>
      <c r="F7" s="483"/>
      <c r="G7" s="292"/>
      <c r="H7" s="538"/>
      <c r="I7" s="544"/>
      <c r="J7" s="547"/>
    </row>
    <row r="8" spans="1:10" s="182" customFormat="1" ht="15" customHeight="1" x14ac:dyDescent="0.25">
      <c r="A8" s="8"/>
      <c r="B8" s="47"/>
      <c r="C8" s="47"/>
      <c r="D8" s="47"/>
      <c r="E8" s="206"/>
      <c r="G8" s="184"/>
      <c r="H8" s="538"/>
      <c r="I8" s="544"/>
      <c r="J8" s="547"/>
    </row>
    <row r="9" spans="1:10" s="182" customFormat="1" ht="15" customHeight="1" x14ac:dyDescent="0.25">
      <c r="A9" s="465" t="s">
        <v>390</v>
      </c>
      <c r="B9" s="47"/>
      <c r="C9" s="47"/>
      <c r="D9" s="47"/>
      <c r="E9" s="206"/>
      <c r="G9" s="318"/>
      <c r="H9" s="538"/>
      <c r="I9" s="544"/>
      <c r="J9" s="547"/>
    </row>
    <row r="10" spans="1:10" s="182" customFormat="1" ht="15" customHeight="1" x14ac:dyDescent="0.25">
      <c r="A10" s="1444" t="s">
        <v>259</v>
      </c>
      <c r="B10" s="1444"/>
      <c r="C10" s="1444"/>
      <c r="D10" s="1444"/>
      <c r="E10" s="1444"/>
      <c r="F10" s="1444"/>
      <c r="H10" s="538"/>
      <c r="I10" s="544"/>
      <c r="J10" s="547"/>
    </row>
    <row r="11" spans="1:10" s="182" customFormat="1" ht="15" customHeight="1" x14ac:dyDescent="0.25">
      <c r="A11" s="122" t="str">
        <f>+'Table of Contents - Part 3'!$A$11</f>
        <v>FISCAL YEAR ENDED:  JUNE 30, 2025</v>
      </c>
      <c r="B11" s="55"/>
      <c r="C11" s="55"/>
      <c r="D11" s="55"/>
      <c r="E11" s="48"/>
      <c r="F11" s="440" t="str">
        <f>'Table of Contents - Part 3'!$E$16</f>
        <v>DUE DATE:  8/29/2025</v>
      </c>
      <c r="H11" s="538"/>
      <c r="I11" s="544"/>
      <c r="J11" s="547"/>
    </row>
    <row r="12" spans="1:10" s="182" customFormat="1" ht="15" customHeight="1" x14ac:dyDescent="0.25">
      <c r="A12" s="45"/>
      <c r="B12" s="207"/>
      <c r="C12" s="207"/>
      <c r="D12" s="207"/>
      <c r="E12" s="207"/>
      <c r="F12" s="52"/>
      <c r="G12" s="52"/>
      <c r="H12" s="548"/>
      <c r="I12" s="544"/>
      <c r="J12" s="547"/>
    </row>
    <row r="13" spans="1:10" s="182" customFormat="1" ht="15" customHeight="1" x14ac:dyDescent="0.25">
      <c r="A13" s="43" t="s">
        <v>317</v>
      </c>
      <c r="B13" s="196"/>
      <c r="C13" s="196"/>
      <c r="D13" s="196"/>
      <c r="E13" s="196"/>
      <c r="F13" s="196"/>
      <c r="G13" s="196"/>
      <c r="H13" s="542"/>
      <c r="I13" s="549"/>
      <c r="J13" s="550"/>
    </row>
    <row r="14" spans="1:10" ht="12.75" customHeight="1" x14ac:dyDescent="0.25">
      <c r="J14" s="54"/>
    </row>
    <row r="15" spans="1:10" ht="12.75" customHeight="1" x14ac:dyDescent="0.25">
      <c r="A15" s="297" t="s">
        <v>2</v>
      </c>
      <c r="B15" s="1454" t="s">
        <v>49</v>
      </c>
      <c r="C15" s="1455"/>
      <c r="D15" s="1456"/>
      <c r="E15" s="1460" t="s">
        <v>33</v>
      </c>
      <c r="F15" s="1461"/>
      <c r="G15" s="1461"/>
      <c r="H15" s="1461"/>
      <c r="I15" s="1462"/>
      <c r="J15" s="417" t="s">
        <v>50</v>
      </c>
    </row>
    <row r="16" spans="1:10" ht="26.4" x14ac:dyDescent="0.25">
      <c r="A16" s="113" t="s">
        <v>58</v>
      </c>
      <c r="B16" s="1457" t="s">
        <v>64</v>
      </c>
      <c r="C16" s="1458"/>
      <c r="D16" s="1459"/>
      <c r="E16" s="1454" t="s">
        <v>126</v>
      </c>
      <c r="F16" s="1455"/>
      <c r="G16" s="1455"/>
      <c r="H16" s="1455"/>
      <c r="I16" s="1456"/>
      <c r="J16" s="437" t="s">
        <v>16</v>
      </c>
    </row>
    <row r="17" spans="1:10" ht="14.25" customHeight="1" x14ac:dyDescent="0.25">
      <c r="A17" s="452"/>
      <c r="B17" s="1450"/>
      <c r="C17" s="1451"/>
      <c r="D17" s="1452"/>
      <c r="E17" s="1447"/>
      <c r="F17" s="1448"/>
      <c r="G17" s="1448"/>
      <c r="H17" s="1448"/>
      <c r="I17" s="1449"/>
      <c r="J17" s="208"/>
    </row>
    <row r="18" spans="1:10" ht="14.25" customHeight="1" x14ac:dyDescent="0.25">
      <c r="A18" s="452"/>
      <c r="B18" s="1450"/>
      <c r="C18" s="1451"/>
      <c r="D18" s="1452"/>
      <c r="E18" s="1447"/>
      <c r="F18" s="1448"/>
      <c r="G18" s="1448"/>
      <c r="H18" s="1448"/>
      <c r="I18" s="1449"/>
      <c r="J18" s="208"/>
    </row>
    <row r="19" spans="1:10" s="368" customFormat="1" ht="14.25" customHeight="1" x14ac:dyDescent="0.25">
      <c r="A19" s="452"/>
      <c r="B19" s="1450"/>
      <c r="C19" s="1451"/>
      <c r="D19" s="1452"/>
      <c r="E19" s="1447"/>
      <c r="F19" s="1448"/>
      <c r="G19" s="1448"/>
      <c r="H19" s="1448"/>
      <c r="I19" s="1449"/>
      <c r="J19" s="208"/>
    </row>
    <row r="20" spans="1:10" s="368" customFormat="1" ht="14.25" customHeight="1" x14ac:dyDescent="0.25">
      <c r="A20" s="452"/>
      <c r="B20" s="1450"/>
      <c r="C20" s="1451"/>
      <c r="D20" s="1452"/>
      <c r="E20" s="1447"/>
      <c r="F20" s="1448"/>
      <c r="G20" s="1448"/>
      <c r="H20" s="1448"/>
      <c r="I20" s="1449"/>
      <c r="J20" s="208"/>
    </row>
    <row r="21" spans="1:10" ht="14.25" customHeight="1" x14ac:dyDescent="0.25">
      <c r="A21" s="452"/>
      <c r="B21" s="1450"/>
      <c r="C21" s="1451"/>
      <c r="D21" s="1452"/>
      <c r="E21" s="1447"/>
      <c r="F21" s="1448"/>
      <c r="G21" s="1448"/>
      <c r="H21" s="1448"/>
      <c r="I21" s="1449"/>
      <c r="J21" s="208"/>
    </row>
    <row r="22" spans="1:10" ht="14.25" customHeight="1" x14ac:dyDescent="0.25">
      <c r="A22" s="452"/>
      <c r="B22" s="1450"/>
      <c r="C22" s="1451"/>
      <c r="D22" s="1452"/>
      <c r="E22" s="1447"/>
      <c r="F22" s="1448"/>
      <c r="G22" s="1448"/>
      <c r="H22" s="1448"/>
      <c r="I22" s="1449"/>
      <c r="J22" s="208"/>
    </row>
    <row r="23" spans="1:10" ht="14.25" customHeight="1" x14ac:dyDescent="0.25">
      <c r="A23" s="452"/>
      <c r="B23" s="1450"/>
      <c r="C23" s="1451"/>
      <c r="D23" s="1452"/>
      <c r="E23" s="1447"/>
      <c r="F23" s="1448"/>
      <c r="G23" s="1448"/>
      <c r="H23" s="1448"/>
      <c r="I23" s="1449"/>
      <c r="J23" s="208"/>
    </row>
    <row r="24" spans="1:10" ht="14.25" customHeight="1" x14ac:dyDescent="0.25">
      <c r="A24" s="452"/>
      <c r="B24" s="1450"/>
      <c r="C24" s="1451"/>
      <c r="D24" s="1452"/>
      <c r="E24" s="1447"/>
      <c r="F24" s="1448"/>
      <c r="G24" s="1448"/>
      <c r="H24" s="1448"/>
      <c r="I24" s="1449"/>
      <c r="J24" s="208"/>
    </row>
    <row r="25" spans="1:10" ht="14.25" customHeight="1" x14ac:dyDescent="0.25">
      <c r="A25" s="452"/>
      <c r="B25" s="1450"/>
      <c r="C25" s="1451"/>
      <c r="D25" s="1452"/>
      <c r="E25" s="1447"/>
      <c r="F25" s="1448"/>
      <c r="G25" s="1448"/>
      <c r="H25" s="1448"/>
      <c r="I25" s="1449"/>
      <c r="J25" s="208"/>
    </row>
    <row r="26" spans="1:10" ht="14.25" customHeight="1" x14ac:dyDescent="0.25">
      <c r="A26" s="452"/>
      <c r="B26" s="1450"/>
      <c r="C26" s="1451"/>
      <c r="D26" s="1452"/>
      <c r="E26" s="1447"/>
      <c r="F26" s="1448"/>
      <c r="G26" s="1448"/>
      <c r="H26" s="1448"/>
      <c r="I26" s="1449"/>
      <c r="J26" s="208"/>
    </row>
    <row r="27" spans="1:10" ht="14.25" customHeight="1" x14ac:dyDescent="0.25">
      <c r="A27" s="452"/>
      <c r="B27" s="1450"/>
      <c r="C27" s="1451"/>
      <c r="D27" s="1452"/>
      <c r="E27" s="1447"/>
      <c r="F27" s="1448"/>
      <c r="G27" s="1448"/>
      <c r="H27" s="1448"/>
      <c r="I27" s="1449"/>
      <c r="J27" s="208"/>
    </row>
    <row r="28" spans="1:10" ht="15" customHeight="1" x14ac:dyDescent="0.25">
      <c r="A28" s="203"/>
      <c r="B28" s="204"/>
      <c r="C28" s="204"/>
      <c r="D28" s="204"/>
      <c r="E28" s="209"/>
      <c r="F28" s="209"/>
      <c r="G28" s="209"/>
      <c r="H28" s="209"/>
      <c r="I28" s="209"/>
      <c r="J28" s="203"/>
    </row>
    <row r="29" spans="1:10" ht="15" customHeight="1" x14ac:dyDescent="0.4">
      <c r="B29" s="200"/>
      <c r="C29" s="200"/>
      <c r="D29" s="200"/>
      <c r="F29" s="53"/>
      <c r="G29" s="210"/>
      <c r="H29" s="115" t="s">
        <v>4</v>
      </c>
      <c r="I29" s="115"/>
      <c r="J29" s="280">
        <f>SUM(J17:J28)</f>
        <v>0</v>
      </c>
    </row>
    <row r="35" spans="1:9" x14ac:dyDescent="0.25">
      <c r="A35" s="1435"/>
      <c r="B35" s="1435"/>
      <c r="C35" s="379"/>
      <c r="D35" s="397"/>
      <c r="E35" s="211"/>
      <c r="F35" s="1435"/>
      <c r="G35" s="1435"/>
      <c r="I35" s="392"/>
    </row>
    <row r="36" spans="1:9" x14ac:dyDescent="0.25">
      <c r="A36" s="1453" t="s">
        <v>102</v>
      </c>
      <c r="B36" s="1453"/>
      <c r="C36" s="396"/>
      <c r="D36" s="141" t="s">
        <v>121</v>
      </c>
      <c r="E36" s="378"/>
      <c r="F36" s="141" t="s">
        <v>86</v>
      </c>
      <c r="G36" s="378"/>
      <c r="H36" s="378"/>
      <c r="I36" s="141" t="s">
        <v>90</v>
      </c>
    </row>
  </sheetData>
  <customSheetViews>
    <customSheetView guid="{D1C4B63A-44A1-41FF-8287-11B2B82635E7}" showGridLines="0">
      <pageMargins left="1" right="0.5" top="0.5" bottom="0.5" header="0.3" footer="0.3"/>
      <pageSetup paperSize="5" fitToWidth="0" fitToHeight="0" orientation="landscape" useFirstPageNumber="1" r:id="rId1"/>
      <headerFooter>
        <oddFooter>&amp;L&amp;A&amp;C&amp;P/&amp;N</oddFooter>
      </headerFooter>
    </customSheetView>
    <customSheetView guid="{F633B7F0-050E-4545-9244-A7D77C091E2B}" showGridLines="0">
      <pageMargins left="1" right="0.5" top="0.5" bottom="0.5" header="0.3" footer="0.3"/>
      <pageSetup paperSize="5" fitToWidth="0" fitToHeight="0" orientation="landscape" useFirstPageNumber="1" r:id="rId2"/>
      <headerFooter>
        <oddFooter>&amp;L&amp;A&amp;C&amp;P/&amp;N</oddFooter>
      </headerFooter>
    </customSheetView>
  </customSheetViews>
  <mergeCells count="30">
    <mergeCell ref="B15:D15"/>
    <mergeCell ref="B16:D16"/>
    <mergeCell ref="E15:I15"/>
    <mergeCell ref="E16:I16"/>
    <mergeCell ref="A10:F10"/>
    <mergeCell ref="E17:I17"/>
    <mergeCell ref="E18:I18"/>
    <mergeCell ref="E21:I21"/>
    <mergeCell ref="B17:D17"/>
    <mergeCell ref="B18:D18"/>
    <mergeCell ref="B21:D21"/>
    <mergeCell ref="B19:D19"/>
    <mergeCell ref="B20:D20"/>
    <mergeCell ref="E19:I19"/>
    <mergeCell ref="E20:I20"/>
    <mergeCell ref="B24:D24"/>
    <mergeCell ref="B25:D25"/>
    <mergeCell ref="E22:I22"/>
    <mergeCell ref="E23:I23"/>
    <mergeCell ref="E24:I24"/>
    <mergeCell ref="E25:I25"/>
    <mergeCell ref="B22:D22"/>
    <mergeCell ref="B23:D23"/>
    <mergeCell ref="E27:I27"/>
    <mergeCell ref="B26:D26"/>
    <mergeCell ref="B27:D27"/>
    <mergeCell ref="A36:B36"/>
    <mergeCell ref="A35:B35"/>
    <mergeCell ref="F35:G35"/>
    <mergeCell ref="E26:I26"/>
  </mergeCells>
  <phoneticPr fontId="0" type="noConversion"/>
  <pageMargins left="1" right="0.5" top="0.5" bottom="0.5" header="0.3" footer="0.3"/>
  <pageSetup paperSize="5" fitToWidth="0" fitToHeight="0" orientation="landscape" useFirstPageNumber="1" r:id="rId3"/>
  <headerFooter scaleWithDoc="0">
    <oddFooter>&amp;L&amp;A</oddFooter>
  </headerFooter>
  <ignoredErrors>
    <ignoredError sqref="A11 C6 J29"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66">
    <tabColor theme="9" tint="0.39997558519241921"/>
  </sheetPr>
  <dimension ref="A1:K49"/>
  <sheetViews>
    <sheetView showGridLines="0" workbookViewId="0"/>
  </sheetViews>
  <sheetFormatPr defaultColWidth="9.109375" defaultRowHeight="13.2" x14ac:dyDescent="0.25"/>
  <cols>
    <col min="1" max="8" width="9.109375" style="22"/>
    <col min="9" max="9" width="10.44140625" style="22" customWidth="1"/>
    <col min="10" max="16384" width="9.109375" style="22"/>
  </cols>
  <sheetData>
    <row r="1" spans="1:11" ht="15" customHeight="1" x14ac:dyDescent="0.3">
      <c r="A1" s="470" t="s">
        <v>1</v>
      </c>
      <c r="B1" s="464"/>
      <c r="C1" s="464"/>
    </row>
    <row r="2" spans="1:11" ht="15" customHeight="1" x14ac:dyDescent="0.25">
      <c r="A2" s="13"/>
    </row>
    <row r="3" spans="1:11" ht="15" customHeight="1" x14ac:dyDescent="0.25">
      <c r="A3" s="13" t="s">
        <v>18</v>
      </c>
      <c r="B3" s="4"/>
      <c r="C3" s="4"/>
      <c r="D3" s="4"/>
      <c r="E3" s="4"/>
    </row>
    <row r="4" spans="1:11" ht="15" customHeight="1" x14ac:dyDescent="0.25">
      <c r="A4" s="14" t="s">
        <v>19</v>
      </c>
      <c r="B4" s="5"/>
      <c r="C4" s="5"/>
      <c r="D4" s="5"/>
      <c r="E4" s="5"/>
      <c r="F4" s="150"/>
      <c r="G4" s="150"/>
      <c r="H4" s="150"/>
      <c r="I4" s="150"/>
      <c r="J4" s="150"/>
    </row>
    <row r="5" spans="1:11" ht="15" customHeight="1" x14ac:dyDescent="0.25">
      <c r="A5" s="13"/>
    </row>
    <row r="6" spans="1:11" ht="15" customHeight="1" x14ac:dyDescent="0.25">
      <c r="A6" s="8" t="s">
        <v>70</v>
      </c>
      <c r="B6" s="45"/>
      <c r="C6" s="45"/>
      <c r="D6" s="45"/>
      <c r="E6" s="1423" t="str">
        <f>+'Title Page'!$D$19</f>
        <v xml:space="preserve"> </v>
      </c>
      <c r="F6" s="1423"/>
      <c r="G6" s="1423"/>
      <c r="H6" s="1423"/>
      <c r="I6" s="1423"/>
    </row>
    <row r="7" spans="1:11" ht="15" customHeight="1" x14ac:dyDescent="0.25">
      <c r="A7" s="8" t="s">
        <v>69</v>
      </c>
      <c r="B7" s="45"/>
      <c r="C7" s="196"/>
      <c r="D7" s="196"/>
      <c r="E7" s="567" t="str">
        <f>+'Title Page'!$D$20</f>
        <v xml:space="preserve"> </v>
      </c>
      <c r="F7" s="566"/>
      <c r="G7" s="566"/>
      <c r="H7" s="566"/>
      <c r="I7" s="566"/>
    </row>
    <row r="8" spans="1:11" ht="15" customHeight="1" x14ac:dyDescent="0.25">
      <c r="A8" s="8"/>
      <c r="B8" s="4"/>
      <c r="C8" s="4"/>
      <c r="D8" s="4"/>
    </row>
    <row r="9" spans="1:11" ht="15" customHeight="1" x14ac:dyDescent="0.25">
      <c r="A9" s="465" t="s">
        <v>390</v>
      </c>
      <c r="B9" s="4"/>
      <c r="C9" s="4"/>
      <c r="D9" s="4"/>
    </row>
    <row r="10" spans="1:11" ht="15" customHeight="1" x14ac:dyDescent="0.25">
      <c r="A10" s="4" t="s">
        <v>265</v>
      </c>
      <c r="B10" s="4"/>
      <c r="C10" s="4"/>
      <c r="D10" s="4"/>
    </row>
    <row r="11" spans="1:11" ht="15" customHeight="1" x14ac:dyDescent="0.25">
      <c r="A11" s="121" t="str">
        <f>+'Table of Contents - Part 3'!$A$11</f>
        <v>FISCAL YEAR ENDED:  JUNE 30, 2025</v>
      </c>
      <c r="B11" s="5"/>
      <c r="C11" s="5"/>
      <c r="D11" s="5"/>
      <c r="E11" s="150"/>
      <c r="F11" s="150"/>
      <c r="G11" s="150"/>
      <c r="H11" s="150"/>
      <c r="I11" s="150"/>
      <c r="J11" s="150"/>
    </row>
    <row r="12" spans="1:11" ht="12.75" customHeight="1" x14ac:dyDescent="0.25"/>
    <row r="13" spans="1:11" ht="12.75" customHeight="1" x14ac:dyDescent="0.25">
      <c r="A13" s="1469" t="s">
        <v>123</v>
      </c>
      <c r="B13" s="1469"/>
      <c r="C13" s="1469"/>
      <c r="D13" s="1469"/>
      <c r="E13" s="1469"/>
      <c r="F13" s="1469"/>
      <c r="G13" s="1469"/>
      <c r="H13" s="1469"/>
      <c r="I13" s="1469"/>
      <c r="J13" s="1469"/>
    </row>
    <row r="14" spans="1:11" ht="12.75" customHeight="1" x14ac:dyDescent="0.25">
      <c r="A14" s="133"/>
      <c r="B14" s="425"/>
      <c r="C14" s="425"/>
      <c r="D14" s="425"/>
      <c r="E14" s="425"/>
      <c r="F14" s="425"/>
      <c r="G14" s="425"/>
      <c r="H14" s="425"/>
      <c r="I14" s="425"/>
      <c r="J14" s="425"/>
    </row>
    <row r="15" spans="1:11" ht="12.75" customHeight="1" x14ac:dyDescent="0.25">
      <c r="A15" s="1470" t="s">
        <v>331</v>
      </c>
      <c r="B15" s="1470"/>
      <c r="C15" s="1470"/>
      <c r="D15" s="1470"/>
      <c r="E15" s="1470"/>
      <c r="F15" s="1470"/>
      <c r="G15" s="1470"/>
      <c r="H15" s="1470"/>
      <c r="I15" s="1470"/>
      <c r="J15" s="1470"/>
    </row>
    <row r="16" spans="1:11" ht="12.75" customHeight="1" x14ac:dyDescent="0.25">
      <c r="A16" s="1470"/>
      <c r="B16" s="1470"/>
      <c r="C16" s="1470"/>
      <c r="D16" s="1470"/>
      <c r="E16" s="1470"/>
      <c r="F16" s="1470"/>
      <c r="G16" s="1470"/>
      <c r="H16" s="1470"/>
      <c r="I16" s="1470"/>
      <c r="J16" s="1470"/>
      <c r="K16" s="79"/>
    </row>
    <row r="17" spans="1:10" ht="12.75" customHeight="1" x14ac:dyDescent="0.25">
      <c r="A17" s="1470"/>
      <c r="B17" s="1470"/>
      <c r="C17" s="1470"/>
      <c r="D17" s="1470"/>
      <c r="E17" s="1470"/>
      <c r="F17" s="1470"/>
      <c r="G17" s="1470"/>
      <c r="H17" s="1470"/>
      <c r="I17" s="1470"/>
      <c r="J17" s="1470"/>
    </row>
    <row r="18" spans="1:10" ht="12.75" customHeight="1" x14ac:dyDescent="0.25">
      <c r="A18" s="1470"/>
      <c r="B18" s="1470"/>
      <c r="C18" s="1470"/>
      <c r="D18" s="1470"/>
      <c r="E18" s="1470"/>
      <c r="F18" s="1470"/>
      <c r="G18" s="1470"/>
      <c r="H18" s="1470"/>
      <c r="I18" s="1470"/>
      <c r="J18" s="1470"/>
    </row>
    <row r="19" spans="1:10" ht="12.75" customHeight="1" x14ac:dyDescent="0.25">
      <c r="A19" s="1470"/>
      <c r="B19" s="1470"/>
      <c r="C19" s="1470"/>
      <c r="D19" s="1470"/>
      <c r="E19" s="1470"/>
      <c r="F19" s="1470"/>
      <c r="G19" s="1470"/>
      <c r="H19" s="1470"/>
      <c r="I19" s="1470"/>
      <c r="J19" s="1470"/>
    </row>
    <row r="20" spans="1:10" ht="12.75" customHeight="1" x14ac:dyDescent="0.25">
      <c r="A20" s="1470"/>
      <c r="B20" s="1470"/>
      <c r="C20" s="1470"/>
      <c r="D20" s="1470"/>
      <c r="E20" s="1470"/>
      <c r="F20" s="1470"/>
      <c r="G20" s="1470"/>
      <c r="H20" s="1470"/>
      <c r="I20" s="1470"/>
      <c r="J20" s="1470"/>
    </row>
    <row r="21" spans="1:10" ht="12.75" customHeight="1" x14ac:dyDescent="0.25">
      <c r="A21" s="134"/>
      <c r="B21" s="134"/>
      <c r="C21" s="134"/>
      <c r="D21" s="134"/>
      <c r="E21" s="134"/>
      <c r="F21" s="134"/>
      <c r="G21" s="134"/>
      <c r="H21" s="134"/>
      <c r="I21" s="134"/>
      <c r="J21" s="134"/>
    </row>
    <row r="22" spans="1:10" ht="12.75" customHeight="1" x14ac:dyDescent="0.25">
      <c r="A22" s="1469" t="s">
        <v>325</v>
      </c>
      <c r="B22" s="1469"/>
      <c r="C22" s="1469"/>
      <c r="D22" s="1469"/>
      <c r="E22" s="1469"/>
      <c r="F22" s="1469"/>
      <c r="G22" s="1469"/>
      <c r="H22" s="1469"/>
      <c r="I22" s="1469"/>
      <c r="J22" s="1469"/>
    </row>
    <row r="23" spans="1:10" ht="12.75" customHeight="1" x14ac:dyDescent="0.25">
      <c r="A23" s="133"/>
      <c r="B23" s="425"/>
      <c r="C23" s="425"/>
      <c r="D23" s="425"/>
      <c r="E23" s="425"/>
      <c r="F23" s="425"/>
      <c r="G23" s="425"/>
      <c r="H23" s="425"/>
      <c r="I23" s="425"/>
      <c r="J23" s="425"/>
    </row>
    <row r="24" spans="1:10" ht="12.75" customHeight="1" x14ac:dyDescent="0.25">
      <c r="A24" s="1470" t="s">
        <v>330</v>
      </c>
      <c r="B24" s="1470"/>
      <c r="C24" s="1470"/>
      <c r="D24" s="1470"/>
      <c r="E24" s="1470"/>
      <c r="F24" s="1470"/>
      <c r="G24" s="1470"/>
      <c r="H24" s="1470"/>
      <c r="I24" s="1470"/>
      <c r="J24" s="1470"/>
    </row>
    <row r="25" spans="1:10" ht="12.75" customHeight="1" x14ac:dyDescent="0.25">
      <c r="A25" s="1470"/>
      <c r="B25" s="1470"/>
      <c r="C25" s="1470"/>
      <c r="D25" s="1470"/>
      <c r="E25" s="1470"/>
      <c r="F25" s="1470"/>
      <c r="G25" s="1470"/>
      <c r="H25" s="1470"/>
      <c r="I25" s="1470"/>
      <c r="J25" s="1470"/>
    </row>
    <row r="26" spans="1:10" ht="12.75" customHeight="1" x14ac:dyDescent="0.25">
      <c r="A26" s="425"/>
      <c r="B26" s="425"/>
      <c r="C26" s="425"/>
      <c r="D26" s="425"/>
      <c r="E26" s="425"/>
      <c r="F26" s="425"/>
      <c r="G26" s="425"/>
      <c r="H26" s="425"/>
      <c r="I26" s="425"/>
      <c r="J26" s="425"/>
    </row>
    <row r="27" spans="1:10" ht="12.75" customHeight="1" x14ac:dyDescent="0.25">
      <c r="A27" s="432" t="s">
        <v>22</v>
      </c>
      <c r="B27" s="1467" t="s">
        <v>326</v>
      </c>
      <c r="C27" s="1468"/>
      <c r="D27" s="1468"/>
      <c r="E27" s="1468"/>
      <c r="F27" s="1468"/>
      <c r="G27" s="1468"/>
      <c r="H27" s="1468"/>
      <c r="I27" s="1468"/>
      <c r="J27" s="1468"/>
    </row>
    <row r="28" spans="1:10" ht="12.75" customHeight="1" x14ac:dyDescent="0.25">
      <c r="A28" s="432"/>
      <c r="B28" s="433"/>
      <c r="C28" s="316"/>
      <c r="D28" s="316"/>
      <c r="E28" s="316"/>
      <c r="F28" s="316"/>
      <c r="G28" s="316"/>
      <c r="H28" s="316"/>
      <c r="I28" s="316"/>
      <c r="J28" s="316"/>
    </row>
    <row r="29" spans="1:10" ht="12.75" customHeight="1" x14ac:dyDescent="0.25">
      <c r="A29" s="432" t="s">
        <v>23</v>
      </c>
      <c r="B29" s="1467" t="s">
        <v>223</v>
      </c>
      <c r="C29" s="1468"/>
      <c r="D29" s="1468"/>
      <c r="E29" s="1468"/>
      <c r="F29" s="1468"/>
      <c r="G29" s="1468"/>
      <c r="H29" s="1468"/>
      <c r="I29" s="1468"/>
      <c r="J29" s="1468"/>
    </row>
    <row r="30" spans="1:10" ht="12.75" customHeight="1" x14ac:dyDescent="0.25">
      <c r="A30" s="434"/>
      <c r="B30" s="142"/>
      <c r="C30" s="142"/>
      <c r="D30" s="142"/>
      <c r="E30" s="142"/>
      <c r="F30" s="142"/>
      <c r="G30" s="142"/>
      <c r="H30" s="142"/>
      <c r="I30" s="142"/>
      <c r="J30" s="142"/>
    </row>
    <row r="31" spans="1:10" ht="12.75" customHeight="1" x14ac:dyDescent="0.25">
      <c r="A31" s="432" t="s">
        <v>24</v>
      </c>
      <c r="B31" s="1464" t="s">
        <v>333</v>
      </c>
      <c r="C31" s="1464"/>
      <c r="D31" s="1464"/>
      <c r="E31" s="1464"/>
      <c r="F31" s="1464"/>
      <c r="G31" s="1464"/>
      <c r="H31" s="1464"/>
      <c r="I31" s="1464"/>
      <c r="J31" s="1464"/>
    </row>
    <row r="32" spans="1:10" s="443" customFormat="1" ht="12.75" customHeight="1" x14ac:dyDescent="0.25">
      <c r="A32" s="432"/>
      <c r="B32" s="1466" t="s">
        <v>485</v>
      </c>
      <c r="C32" s="1466"/>
      <c r="D32" s="1466"/>
      <c r="E32" s="1466"/>
      <c r="F32" s="1466"/>
      <c r="G32" s="1466"/>
      <c r="H32" s="1466"/>
      <c r="I32" s="1466"/>
      <c r="J32" s="1466"/>
    </row>
    <row r="33" spans="1:10" ht="12.75" customHeight="1" x14ac:dyDescent="0.25">
      <c r="A33" s="434"/>
      <c r="B33" s="1466"/>
      <c r="C33" s="1466"/>
      <c r="D33" s="1466"/>
      <c r="E33" s="1466"/>
      <c r="F33" s="1466"/>
      <c r="G33" s="1466"/>
      <c r="H33" s="1466"/>
      <c r="I33" s="1466"/>
      <c r="J33" s="1466"/>
    </row>
    <row r="34" spans="1:10" s="443" customFormat="1" ht="12.75" customHeight="1" x14ac:dyDescent="0.25">
      <c r="A34" s="434"/>
      <c r="B34" s="142"/>
      <c r="C34" s="142"/>
      <c r="D34" s="142"/>
      <c r="E34" s="142"/>
      <c r="F34" s="142"/>
      <c r="G34" s="142"/>
      <c r="H34" s="142"/>
      <c r="I34" s="142"/>
      <c r="J34" s="142"/>
    </row>
    <row r="35" spans="1:10" ht="12.75" customHeight="1" x14ac:dyDescent="0.25">
      <c r="A35" s="432" t="s">
        <v>25</v>
      </c>
      <c r="B35" s="1463" t="s">
        <v>636</v>
      </c>
      <c r="C35" s="1463"/>
      <c r="D35" s="1463"/>
      <c r="E35" s="1463"/>
      <c r="F35" s="1463"/>
      <c r="G35" s="1463"/>
      <c r="H35" s="1463"/>
      <c r="I35" s="1463"/>
      <c r="J35" s="1463"/>
    </row>
    <row r="36" spans="1:10" s="485" customFormat="1" ht="12.75" customHeight="1" x14ac:dyDescent="0.25">
      <c r="A36" s="432"/>
      <c r="B36" s="1463"/>
      <c r="C36" s="1463"/>
      <c r="D36" s="1463"/>
      <c r="E36" s="1463"/>
      <c r="F36" s="1463"/>
      <c r="G36" s="1463"/>
      <c r="H36" s="1463"/>
      <c r="I36" s="1463"/>
      <c r="J36" s="1463"/>
    </row>
    <row r="37" spans="1:10" ht="12.75" customHeight="1" x14ac:dyDescent="0.25">
      <c r="A37" s="432"/>
      <c r="B37" s="435"/>
      <c r="C37" s="436"/>
      <c r="D37" s="436"/>
      <c r="E37" s="436"/>
      <c r="F37" s="436"/>
      <c r="G37" s="436"/>
      <c r="H37" s="436"/>
      <c r="I37" s="436"/>
      <c r="J37" s="436"/>
    </row>
    <row r="38" spans="1:10" ht="12.75" customHeight="1" x14ac:dyDescent="0.25">
      <c r="A38" s="432" t="s">
        <v>26</v>
      </c>
      <c r="B38" s="1463" t="s">
        <v>462</v>
      </c>
      <c r="C38" s="1463"/>
      <c r="D38" s="1463"/>
      <c r="E38" s="1463"/>
      <c r="F38" s="1463"/>
      <c r="G38" s="1463"/>
      <c r="H38" s="1463"/>
      <c r="I38" s="1463"/>
      <c r="J38" s="1463"/>
    </row>
    <row r="39" spans="1:10" s="439" customFormat="1" ht="12.75" customHeight="1" x14ac:dyDescent="0.25">
      <c r="A39" s="432"/>
      <c r="B39" s="1463"/>
      <c r="C39" s="1463"/>
      <c r="D39" s="1463"/>
      <c r="E39" s="1463"/>
      <c r="F39" s="1463"/>
      <c r="G39" s="1463"/>
      <c r="H39" s="1463"/>
      <c r="I39" s="1463"/>
      <c r="J39" s="1463"/>
    </row>
    <row r="40" spans="1:10" ht="12.75" customHeight="1" x14ac:dyDescent="0.25">
      <c r="A40" s="432"/>
      <c r="B40" s="435"/>
      <c r="C40" s="435"/>
      <c r="D40" s="435"/>
      <c r="E40" s="435"/>
      <c r="F40" s="435"/>
      <c r="G40" s="435"/>
      <c r="H40" s="435"/>
      <c r="I40" s="435"/>
      <c r="J40" s="435"/>
    </row>
    <row r="41" spans="1:10" ht="12.75" customHeight="1" x14ac:dyDescent="0.25">
      <c r="A41" s="432" t="s">
        <v>27</v>
      </c>
      <c r="B41" s="1463" t="s">
        <v>463</v>
      </c>
      <c r="C41" s="1463"/>
      <c r="D41" s="1463"/>
      <c r="E41" s="1463"/>
      <c r="F41" s="1463"/>
      <c r="G41" s="1463"/>
      <c r="H41" s="1463"/>
      <c r="I41" s="1463"/>
      <c r="J41" s="1463"/>
    </row>
    <row r="42" spans="1:10" s="593" customFormat="1" ht="12.75" customHeight="1" x14ac:dyDescent="0.25">
      <c r="A42" s="432"/>
      <c r="B42" s="1463"/>
      <c r="C42" s="1463"/>
      <c r="D42" s="1463"/>
      <c r="E42" s="1463"/>
      <c r="F42" s="1463"/>
      <c r="G42" s="1463"/>
      <c r="H42" s="1463"/>
      <c r="I42" s="1463"/>
      <c r="J42" s="1463"/>
    </row>
    <row r="43" spans="1:10" ht="12.75" customHeight="1" x14ac:dyDescent="0.25">
      <c r="A43" s="432"/>
      <c r="B43" s="435"/>
      <c r="C43" s="436"/>
      <c r="D43" s="436"/>
      <c r="E43" s="436"/>
      <c r="F43" s="436"/>
      <c r="G43" s="436"/>
      <c r="H43" s="436"/>
      <c r="I43" s="436"/>
      <c r="J43" s="436"/>
    </row>
    <row r="44" spans="1:10" ht="12.75" customHeight="1" x14ac:dyDescent="0.25">
      <c r="A44" s="434" t="s">
        <v>28</v>
      </c>
      <c r="B44" s="1465" t="s">
        <v>450</v>
      </c>
      <c r="C44" s="1465"/>
      <c r="D44" s="1465"/>
      <c r="E44" s="1465"/>
      <c r="F44" s="1465"/>
      <c r="G44" s="1465"/>
      <c r="H44" s="1465"/>
      <c r="I44" s="1465"/>
      <c r="J44" s="1465"/>
    </row>
    <row r="45" spans="1:10" s="439" customFormat="1" ht="12.75" customHeight="1" x14ac:dyDescent="0.25">
      <c r="A45" s="432"/>
      <c r="B45" s="1465"/>
      <c r="C45" s="1465"/>
      <c r="D45" s="1465"/>
      <c r="E45" s="1465"/>
      <c r="F45" s="1465"/>
      <c r="G45" s="1465"/>
      <c r="H45" s="1465"/>
      <c r="I45" s="1465"/>
      <c r="J45" s="1465"/>
    </row>
    <row r="46" spans="1:10" s="439" customFormat="1" ht="15.75" customHeight="1" x14ac:dyDescent="0.25">
      <c r="A46" s="432"/>
      <c r="B46" s="1465"/>
      <c r="C46" s="1465"/>
      <c r="D46" s="1465"/>
      <c r="E46" s="1465"/>
      <c r="F46" s="1465"/>
      <c r="G46" s="1465"/>
      <c r="H46" s="1465"/>
      <c r="I46" s="1465"/>
      <c r="J46" s="1465"/>
    </row>
    <row r="47" spans="1:10" ht="12.75" customHeight="1" x14ac:dyDescent="0.25">
      <c r="A47" s="432"/>
      <c r="B47" s="435"/>
      <c r="C47" s="436"/>
      <c r="D47" s="436"/>
      <c r="E47" s="436"/>
      <c r="F47" s="436"/>
      <c r="G47" s="436"/>
      <c r="H47" s="436"/>
      <c r="I47" s="436"/>
      <c r="J47" s="436"/>
    </row>
    <row r="48" spans="1:10" ht="12.75" customHeight="1" x14ac:dyDescent="0.25">
      <c r="A48" s="432" t="s">
        <v>29</v>
      </c>
      <c r="B48" s="1463" t="s">
        <v>464</v>
      </c>
      <c r="C48" s="1463"/>
      <c r="D48" s="1463"/>
      <c r="E48" s="1463"/>
      <c r="F48" s="1463"/>
      <c r="G48" s="1463"/>
      <c r="H48" s="1463"/>
      <c r="I48" s="1463"/>
      <c r="J48" s="1463"/>
    </row>
    <row r="49" spans="1:10" x14ac:dyDescent="0.25">
      <c r="A49" s="432"/>
      <c r="B49" s="435"/>
      <c r="C49" s="435"/>
      <c r="D49" s="435"/>
      <c r="E49" s="435"/>
      <c r="F49" s="435"/>
      <c r="G49" s="435"/>
      <c r="H49" s="435"/>
      <c r="I49" s="435"/>
      <c r="J49" s="435"/>
    </row>
  </sheetData>
  <customSheetViews>
    <customSheetView guid="{D1C4B63A-44A1-41FF-8287-11B2B82635E7}" showGridLines="0">
      <pageMargins left="0.5" right="0.5" top="1" bottom="0.5" header="0.3" footer="0.3"/>
      <pageSetup paperSize="5" fitToWidth="0" fitToHeight="0" orientation="portrait" useFirstPageNumber="1" r:id="rId1"/>
      <headerFooter>
        <oddFooter>&amp;L&amp;A&amp;C&amp;P/&amp;N</oddFooter>
      </headerFooter>
    </customSheetView>
    <customSheetView guid="{F633B7F0-050E-4545-9244-A7D77C091E2B}" showGridLines="0">
      <pageMargins left="0.5" right="0.5" top="1" bottom="0.5" header="0.3" footer="0.3"/>
      <pageSetup paperSize="5" fitToWidth="0" fitToHeight="0" orientation="portrait" useFirstPageNumber="1" r:id="rId2"/>
      <headerFooter>
        <oddFooter>&amp;L&amp;A&amp;C&amp;P/&amp;N</oddFooter>
      </headerFooter>
    </customSheetView>
  </customSheetViews>
  <mergeCells count="14">
    <mergeCell ref="E6:I6"/>
    <mergeCell ref="B27:J27"/>
    <mergeCell ref="B29:J29"/>
    <mergeCell ref="A13:J13"/>
    <mergeCell ref="A15:J20"/>
    <mergeCell ref="A22:J22"/>
    <mergeCell ref="A24:J25"/>
    <mergeCell ref="B48:J48"/>
    <mergeCell ref="B31:J31"/>
    <mergeCell ref="B38:J39"/>
    <mergeCell ref="B44:J46"/>
    <mergeCell ref="B35:J36"/>
    <mergeCell ref="B41:J42"/>
    <mergeCell ref="B32:J33"/>
  </mergeCells>
  <phoneticPr fontId="9" type="noConversion"/>
  <pageMargins left="0.5" right="0.5" top="1" bottom="0.5" header="0.3" footer="0.3"/>
  <pageSetup paperSize="5" fitToWidth="0" fitToHeight="0" orientation="portrait" useFirstPageNumber="1" r:id="rId3"/>
  <headerFooter scaleWithDoc="0">
    <oddFooter>&amp;L&amp;A</oddFooter>
  </headerFooter>
  <ignoredErrors>
    <ignoredError sqref="A11 E6:I6 F7:I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N4071"/>
  <sheetViews>
    <sheetView showGridLines="0" workbookViewId="0">
      <selection activeCell="B2" sqref="B2"/>
    </sheetView>
  </sheetViews>
  <sheetFormatPr defaultColWidth="9.109375" defaultRowHeight="13.2" x14ac:dyDescent="0.25"/>
  <cols>
    <col min="1" max="1" width="4.109375" style="24" customWidth="1"/>
    <col min="2" max="2" width="3.5546875" style="24" customWidth="1"/>
    <col min="3" max="3" width="22.6640625" style="457" customWidth="1"/>
    <col min="4" max="4" width="14" style="24" customWidth="1"/>
    <col min="5" max="5" width="22" style="24" customWidth="1"/>
    <col min="6" max="16384" width="9.109375" style="24"/>
  </cols>
  <sheetData>
    <row r="1" spans="1:13" s="10" customFormat="1" ht="15" customHeight="1" x14ac:dyDescent="0.3">
      <c r="A1" s="1059" t="s">
        <v>1</v>
      </c>
      <c r="B1" s="1059"/>
      <c r="C1" s="1059"/>
    </row>
    <row r="2" spans="1:13" s="13" customFormat="1" ht="15" customHeight="1" x14ac:dyDescent="0.25"/>
    <row r="3" spans="1:13" s="13" customFormat="1" ht="15" customHeight="1" x14ac:dyDescent="0.25">
      <c r="A3" s="13" t="s">
        <v>18</v>
      </c>
    </row>
    <row r="4" spans="1:13" s="13" customFormat="1" ht="15" customHeight="1" x14ac:dyDescent="0.25">
      <c r="A4" s="14" t="s">
        <v>19</v>
      </c>
      <c r="B4" s="14"/>
      <c r="C4" s="14"/>
      <c r="D4" s="14"/>
      <c r="E4" s="14"/>
      <c r="F4" s="14"/>
      <c r="G4" s="14"/>
      <c r="H4" s="14"/>
    </row>
    <row r="5" spans="1:13" s="13" customFormat="1" ht="15" customHeight="1" x14ac:dyDescent="0.25"/>
    <row r="6" spans="1:13" s="13" customFormat="1" ht="15" customHeight="1" x14ac:dyDescent="0.25">
      <c r="A6" s="8" t="s">
        <v>70</v>
      </c>
      <c r="D6" s="451" t="str">
        <f>+'Title Page'!$D$19</f>
        <v xml:space="preserve"> </v>
      </c>
      <c r="E6" s="14"/>
      <c r="F6" s="14"/>
      <c r="G6" s="8"/>
    </row>
    <row r="7" spans="1:13" s="13" customFormat="1" ht="15" customHeight="1" x14ac:dyDescent="0.25">
      <c r="A7" s="8" t="s">
        <v>69</v>
      </c>
      <c r="D7" s="567" t="str">
        <f>+'Title Page'!$D$20</f>
        <v xml:space="preserve"> </v>
      </c>
      <c r="E7" s="14"/>
      <c r="F7" s="459"/>
      <c r="G7" s="8"/>
    </row>
    <row r="8" spans="1:13" s="13" customFormat="1" ht="15" customHeight="1" x14ac:dyDescent="0.25">
      <c r="A8" s="8"/>
      <c r="B8" s="80"/>
      <c r="C8" s="80"/>
      <c r="D8" s="83"/>
      <c r="F8" s="8"/>
      <c r="G8" s="8"/>
    </row>
    <row r="9" spans="1:13" s="13" customFormat="1" ht="15" customHeight="1" x14ac:dyDescent="0.25">
      <c r="A9" s="455" t="s">
        <v>390</v>
      </c>
      <c r="F9" s="8"/>
      <c r="G9" s="8"/>
    </row>
    <row r="10" spans="1:13" s="13" customFormat="1" ht="15" customHeight="1" x14ac:dyDescent="0.25">
      <c r="A10" s="13" t="s">
        <v>493</v>
      </c>
    </row>
    <row r="11" spans="1:13" s="13" customFormat="1" ht="15" customHeight="1" x14ac:dyDescent="0.25">
      <c r="A11" s="1029" t="str">
        <f>UPPER('Title Page'!B15)</f>
        <v>FISCAL YEAR ENDED:  JUNE 30, 2025</v>
      </c>
      <c r="B11" s="14"/>
      <c r="C11" s="14"/>
      <c r="D11" s="14"/>
      <c r="E11" s="14"/>
      <c r="F11" s="14"/>
      <c r="G11" s="14"/>
      <c r="H11" s="14"/>
    </row>
    <row r="12" spans="1:13" s="13" customFormat="1" ht="15" customHeight="1" x14ac:dyDescent="0.25">
      <c r="A12" s="8"/>
      <c r="B12" s="8"/>
      <c r="C12" s="8"/>
      <c r="D12" s="461"/>
      <c r="E12" s="8"/>
      <c r="F12" s="8"/>
      <c r="G12" s="8"/>
    </row>
    <row r="13" spans="1:13" s="10" customFormat="1" ht="13.5" customHeight="1" x14ac:dyDescent="0.25">
      <c r="A13" s="21" t="s">
        <v>104</v>
      </c>
      <c r="D13" s="468"/>
    </row>
    <row r="14" spans="1:13" s="454" customFormat="1" ht="13.5" customHeight="1" x14ac:dyDescent="0.25">
      <c r="A14" s="453"/>
      <c r="B14" s="454" t="s">
        <v>67</v>
      </c>
      <c r="C14" s="457"/>
    </row>
    <row r="15" spans="1:13" s="457" customFormat="1" ht="13.5" customHeight="1" x14ac:dyDescent="0.25">
      <c r="A15" s="456"/>
      <c r="B15" s="117"/>
      <c r="C15" s="117"/>
      <c r="G15" s="117"/>
      <c r="H15" s="461"/>
      <c r="I15" s="461"/>
      <c r="J15" s="461"/>
      <c r="K15" s="461"/>
      <c r="L15" s="461"/>
      <c r="M15" s="461"/>
    </row>
    <row r="16" spans="1:13" ht="13.5" customHeight="1" x14ac:dyDescent="0.25">
      <c r="A16" s="1060" t="s">
        <v>652</v>
      </c>
      <c r="B16" s="1061"/>
      <c r="C16" s="1061"/>
      <c r="D16" s="1062"/>
      <c r="E16" s="992" t="s">
        <v>867</v>
      </c>
      <c r="F16" s="899"/>
      <c r="G16" s="899"/>
    </row>
    <row r="17" spans="1:5" s="457" customFormat="1" ht="13.5" customHeight="1" x14ac:dyDescent="0.25">
      <c r="A17" s="463"/>
      <c r="B17" s="10" t="s">
        <v>348</v>
      </c>
      <c r="C17" s="125"/>
    </row>
    <row r="18" spans="1:5" s="454" customFormat="1" ht="13.5" customHeight="1" x14ac:dyDescent="0.25">
      <c r="A18" s="453"/>
      <c r="C18" s="125" t="s">
        <v>301</v>
      </c>
    </row>
    <row r="19" spans="1:5" s="454" customFormat="1" ht="13.5" customHeight="1" x14ac:dyDescent="0.25">
      <c r="A19" s="453"/>
      <c r="C19" s="460" t="s">
        <v>743</v>
      </c>
      <c r="D19" s="460"/>
      <c r="E19" s="460"/>
    </row>
    <row r="20" spans="1:5" s="454" customFormat="1" ht="13.5" customHeight="1" x14ac:dyDescent="0.25">
      <c r="A20" s="453"/>
      <c r="C20" s="454" t="s">
        <v>196</v>
      </c>
    </row>
    <row r="21" spans="1:5" s="454" customFormat="1" ht="13.5" customHeight="1" x14ac:dyDescent="0.25">
      <c r="A21" s="453"/>
      <c r="B21" s="10" t="s">
        <v>422</v>
      </c>
      <c r="C21" s="457"/>
    </row>
    <row r="22" spans="1:5" s="457" customFormat="1" ht="13.5" customHeight="1" x14ac:dyDescent="0.25">
      <c r="A22" s="463"/>
      <c r="C22" s="457" t="s">
        <v>423</v>
      </c>
    </row>
    <row r="23" spans="1:5" s="454" customFormat="1" ht="13.5" customHeight="1" x14ac:dyDescent="0.25">
      <c r="A23" s="453"/>
      <c r="C23" s="454" t="s">
        <v>653</v>
      </c>
    </row>
    <row r="24" spans="1:5" s="454" customFormat="1" ht="13.5" customHeight="1" x14ac:dyDescent="0.25">
      <c r="A24" s="453"/>
      <c r="C24" s="454" t="s">
        <v>654</v>
      </c>
    </row>
    <row r="25" spans="1:5" s="754" customFormat="1" ht="13.5" customHeight="1" x14ac:dyDescent="0.25">
      <c r="A25" s="753"/>
      <c r="B25" s="1" t="s">
        <v>609</v>
      </c>
    </row>
    <row r="26" spans="1:5" s="754" customFormat="1" ht="13.5" customHeight="1" x14ac:dyDescent="0.25">
      <c r="A26" s="753"/>
      <c r="C26" s="754" t="s">
        <v>776</v>
      </c>
    </row>
    <row r="27" spans="1:5" s="754" customFormat="1" ht="13.5" customHeight="1" x14ac:dyDescent="0.25">
      <c r="A27" s="753"/>
      <c r="C27" s="754" t="s">
        <v>655</v>
      </c>
    </row>
    <row r="28" spans="1:5" s="457" customFormat="1" ht="13.5" customHeight="1" x14ac:dyDescent="0.25">
      <c r="A28" s="463"/>
      <c r="B28" s="10" t="s">
        <v>387</v>
      </c>
    </row>
    <row r="29" spans="1:5" s="454" customFormat="1" ht="13.5" customHeight="1" x14ac:dyDescent="0.25">
      <c r="A29" s="453"/>
      <c r="C29" s="454" t="s">
        <v>656</v>
      </c>
    </row>
    <row r="30" spans="1:5" s="457" customFormat="1" ht="13.5" customHeight="1" x14ac:dyDescent="0.25">
      <c r="A30" s="463"/>
      <c r="B30" s="10" t="s">
        <v>388</v>
      </c>
    </row>
    <row r="31" spans="1:5" s="454" customFormat="1" ht="13.5" customHeight="1" x14ac:dyDescent="0.25">
      <c r="A31" s="453"/>
      <c r="C31" s="454" t="s">
        <v>657</v>
      </c>
    </row>
    <row r="32" spans="1:5" s="454" customFormat="1" ht="13.5" customHeight="1" x14ac:dyDescent="0.25">
      <c r="A32" s="453"/>
      <c r="C32" s="454" t="s">
        <v>658</v>
      </c>
    </row>
    <row r="33" spans="1:14" s="457" customFormat="1" ht="13.5" customHeight="1" x14ac:dyDescent="0.25">
      <c r="A33" s="463"/>
      <c r="B33" s="10" t="s">
        <v>739</v>
      </c>
    </row>
    <row r="34" spans="1:14" s="454" customFormat="1" ht="13.5" customHeight="1" x14ac:dyDescent="0.25">
      <c r="A34" s="453"/>
      <c r="C34" s="454" t="s">
        <v>266</v>
      </c>
    </row>
    <row r="35" spans="1:14" s="454" customFormat="1" ht="13.5" customHeight="1" x14ac:dyDescent="0.25">
      <c r="A35" s="453"/>
      <c r="C35" s="454" t="s">
        <v>659</v>
      </c>
    </row>
    <row r="36" spans="1:14" s="454" customFormat="1" ht="13.5" customHeight="1" x14ac:dyDescent="0.25">
      <c r="A36" s="453"/>
      <c r="C36" s="454" t="s">
        <v>660</v>
      </c>
    </row>
    <row r="37" spans="1:14" s="454" customFormat="1" ht="13.5" customHeight="1" x14ac:dyDescent="0.25">
      <c r="A37" s="453"/>
      <c r="C37" s="454" t="s">
        <v>267</v>
      </c>
    </row>
    <row r="38" spans="1:14" s="454" customFormat="1" ht="13.5" customHeight="1" x14ac:dyDescent="0.25">
      <c r="A38" s="453"/>
      <c r="C38" s="454" t="s">
        <v>661</v>
      </c>
    </row>
    <row r="39" spans="1:14" s="454" customFormat="1" ht="13.5" customHeight="1" x14ac:dyDescent="0.25">
      <c r="A39" s="453"/>
      <c r="C39" s="371" t="s">
        <v>740</v>
      </c>
    </row>
    <row r="40" spans="1:14" s="457" customFormat="1" ht="13.5" customHeight="1" x14ac:dyDescent="0.25">
      <c r="A40" s="463"/>
      <c r="C40" s="371" t="s">
        <v>741</v>
      </c>
    </row>
    <row r="41" spans="1:14" s="457" customFormat="1" ht="13.5" customHeight="1" x14ac:dyDescent="0.25">
      <c r="A41" s="463"/>
      <c r="C41" s="371" t="s">
        <v>742</v>
      </c>
    </row>
    <row r="42" spans="1:14" s="457" customFormat="1" ht="13.5" customHeight="1" x14ac:dyDescent="0.25">
      <c r="A42" s="463"/>
      <c r="C42" s="371" t="s">
        <v>781</v>
      </c>
    </row>
    <row r="43" spans="1:14" s="454" customFormat="1" ht="13.5" customHeight="1" x14ac:dyDescent="0.25">
      <c r="A43" s="453"/>
      <c r="B43" s="10" t="s">
        <v>872</v>
      </c>
      <c r="C43" s="457"/>
    </row>
    <row r="44" spans="1:14" x14ac:dyDescent="0.25">
      <c r="A44" s="28"/>
      <c r="B44" s="454"/>
      <c r="C44" s="1054" t="s">
        <v>418</v>
      </c>
      <c r="D44" s="704"/>
      <c r="E44" s="704"/>
      <c r="F44" s="704"/>
      <c r="G44"/>
      <c r="H44"/>
      <c r="I44"/>
      <c r="J44"/>
      <c r="K44"/>
      <c r="L44"/>
      <c r="M44"/>
      <c r="N44"/>
    </row>
    <row r="45" spans="1:14" x14ac:dyDescent="0.25">
      <c r="A45" s="28"/>
    </row>
    <row r="46" spans="1:14" x14ac:dyDescent="0.25">
      <c r="A46" s="28"/>
    </row>
    <row r="47" spans="1:14" x14ac:dyDescent="0.25">
      <c r="A47" s="28"/>
    </row>
    <row r="48" spans="1:14" x14ac:dyDescent="0.25">
      <c r="A48" s="28"/>
    </row>
    <row r="49" spans="1:1" x14ac:dyDescent="0.25">
      <c r="A49" s="28"/>
    </row>
    <row r="50" spans="1:1" x14ac:dyDescent="0.25">
      <c r="A50" s="28"/>
    </row>
    <row r="51" spans="1:1" x14ac:dyDescent="0.25">
      <c r="A51" s="28"/>
    </row>
    <row r="52" spans="1:1" x14ac:dyDescent="0.25">
      <c r="A52" s="28"/>
    </row>
    <row r="53" spans="1:1" x14ac:dyDescent="0.25">
      <c r="A53" s="28"/>
    </row>
    <row r="54" spans="1:1" x14ac:dyDescent="0.25">
      <c r="A54" s="28"/>
    </row>
    <row r="55" spans="1:1" x14ac:dyDescent="0.25">
      <c r="A55" s="28"/>
    </row>
    <row r="56" spans="1:1" x14ac:dyDescent="0.25">
      <c r="A56" s="28"/>
    </row>
    <row r="57" spans="1:1" x14ac:dyDescent="0.25">
      <c r="A57" s="28"/>
    </row>
    <row r="58" spans="1:1" x14ac:dyDescent="0.25">
      <c r="A58" s="28"/>
    </row>
    <row r="59" spans="1:1" x14ac:dyDescent="0.25">
      <c r="A59" s="28"/>
    </row>
    <row r="60" spans="1:1" x14ac:dyDescent="0.25">
      <c r="A60" s="28"/>
    </row>
    <row r="61" spans="1:1" x14ac:dyDescent="0.25">
      <c r="A61" s="28"/>
    </row>
    <row r="62" spans="1:1" x14ac:dyDescent="0.25">
      <c r="A62" s="28"/>
    </row>
    <row r="63" spans="1:1" x14ac:dyDescent="0.25">
      <c r="A63" s="28"/>
    </row>
    <row r="64" spans="1:1" x14ac:dyDescent="0.25">
      <c r="A64" s="28"/>
    </row>
    <row r="65" spans="1:1" x14ac:dyDescent="0.25">
      <c r="A65" s="28"/>
    </row>
    <row r="66" spans="1:1" x14ac:dyDescent="0.25">
      <c r="A66" s="28"/>
    </row>
    <row r="67" spans="1:1" x14ac:dyDescent="0.25">
      <c r="A67" s="28"/>
    </row>
    <row r="68" spans="1:1" x14ac:dyDescent="0.25">
      <c r="A68" s="28"/>
    </row>
    <row r="69" spans="1:1" x14ac:dyDescent="0.25">
      <c r="A69" s="28"/>
    </row>
    <row r="70" spans="1:1" x14ac:dyDescent="0.25">
      <c r="A70" s="28"/>
    </row>
    <row r="71" spans="1:1" x14ac:dyDescent="0.25">
      <c r="A71" s="28"/>
    </row>
    <row r="72" spans="1:1" x14ac:dyDescent="0.25">
      <c r="A72" s="28"/>
    </row>
    <row r="73" spans="1:1" x14ac:dyDescent="0.25">
      <c r="A73" s="28"/>
    </row>
    <row r="74" spans="1:1" x14ac:dyDescent="0.25">
      <c r="A74" s="28"/>
    </row>
    <row r="75" spans="1:1" x14ac:dyDescent="0.25">
      <c r="A75" s="28"/>
    </row>
    <row r="76" spans="1:1" x14ac:dyDescent="0.25">
      <c r="A76" s="28"/>
    </row>
    <row r="77" spans="1:1" x14ac:dyDescent="0.25">
      <c r="A77" s="28"/>
    </row>
    <row r="78" spans="1:1" x14ac:dyDescent="0.25">
      <c r="A78" s="28"/>
    </row>
    <row r="79" spans="1:1" x14ac:dyDescent="0.25">
      <c r="A79" s="28"/>
    </row>
    <row r="80" spans="1:1" x14ac:dyDescent="0.25">
      <c r="A80" s="28"/>
    </row>
    <row r="81" spans="1:1" x14ac:dyDescent="0.25">
      <c r="A81" s="28"/>
    </row>
    <row r="82" spans="1:1" x14ac:dyDescent="0.25">
      <c r="A82" s="28"/>
    </row>
    <row r="83" spans="1:1" x14ac:dyDescent="0.25">
      <c r="A83" s="28"/>
    </row>
    <row r="84" spans="1:1" x14ac:dyDescent="0.25">
      <c r="A84" s="28"/>
    </row>
    <row r="85" spans="1:1" x14ac:dyDescent="0.25">
      <c r="A85" s="28"/>
    </row>
    <row r="86" spans="1:1" x14ac:dyDescent="0.25">
      <c r="A86" s="28"/>
    </row>
    <row r="87" spans="1:1" x14ac:dyDescent="0.25">
      <c r="A87" s="28"/>
    </row>
    <row r="88" spans="1:1" x14ac:dyDescent="0.25">
      <c r="A88" s="28"/>
    </row>
    <row r="89" spans="1:1" x14ac:dyDescent="0.25">
      <c r="A89" s="28"/>
    </row>
    <row r="90" spans="1:1" x14ac:dyDescent="0.25">
      <c r="A90" s="28"/>
    </row>
    <row r="91" spans="1:1" x14ac:dyDescent="0.25">
      <c r="A91" s="28"/>
    </row>
    <row r="92" spans="1:1" x14ac:dyDescent="0.25">
      <c r="A92" s="28"/>
    </row>
    <row r="93" spans="1:1" x14ac:dyDescent="0.25">
      <c r="A93" s="28"/>
    </row>
    <row r="94" spans="1:1" x14ac:dyDescent="0.25">
      <c r="A94" s="28"/>
    </row>
    <row r="95" spans="1:1" x14ac:dyDescent="0.25">
      <c r="A95" s="28"/>
    </row>
    <row r="96" spans="1:1" x14ac:dyDescent="0.25">
      <c r="A96" s="28"/>
    </row>
    <row r="97" spans="1:1" x14ac:dyDescent="0.25">
      <c r="A97" s="28"/>
    </row>
    <row r="98" spans="1:1" x14ac:dyDescent="0.25">
      <c r="A98" s="28"/>
    </row>
    <row r="99" spans="1:1" x14ac:dyDescent="0.25">
      <c r="A99" s="28"/>
    </row>
    <row r="100" spans="1:1" x14ac:dyDescent="0.25">
      <c r="A100" s="28"/>
    </row>
    <row r="101" spans="1:1" x14ac:dyDescent="0.25">
      <c r="A101" s="28"/>
    </row>
    <row r="102" spans="1:1" x14ac:dyDescent="0.25">
      <c r="A102" s="28"/>
    </row>
    <row r="103" spans="1:1" x14ac:dyDescent="0.25">
      <c r="A103" s="28"/>
    </row>
    <row r="104" spans="1:1" x14ac:dyDescent="0.25">
      <c r="A104" s="28"/>
    </row>
    <row r="105" spans="1:1" x14ac:dyDescent="0.25">
      <c r="A105" s="28"/>
    </row>
    <row r="106" spans="1:1" x14ac:dyDescent="0.25">
      <c r="A106" s="28"/>
    </row>
    <row r="107" spans="1:1" x14ac:dyDescent="0.25">
      <c r="A107" s="28"/>
    </row>
    <row r="108" spans="1:1" x14ac:dyDescent="0.25">
      <c r="A108" s="28"/>
    </row>
    <row r="109" spans="1:1" x14ac:dyDescent="0.25">
      <c r="A109" s="28"/>
    </row>
    <row r="110" spans="1:1" x14ac:dyDescent="0.25">
      <c r="A110" s="28"/>
    </row>
    <row r="111" spans="1:1" x14ac:dyDescent="0.25">
      <c r="A111" s="28"/>
    </row>
    <row r="112" spans="1:1" x14ac:dyDescent="0.25">
      <c r="A112" s="28"/>
    </row>
    <row r="113" spans="1:1" x14ac:dyDescent="0.25">
      <c r="A113" s="28"/>
    </row>
    <row r="114" spans="1:1" x14ac:dyDescent="0.25">
      <c r="A114" s="28"/>
    </row>
    <row r="115" spans="1:1" x14ac:dyDescent="0.25">
      <c r="A115" s="28"/>
    </row>
    <row r="116" spans="1:1" x14ac:dyDescent="0.25">
      <c r="A116" s="28"/>
    </row>
    <row r="117" spans="1:1" x14ac:dyDescent="0.25">
      <c r="A117" s="28"/>
    </row>
    <row r="118" spans="1:1" x14ac:dyDescent="0.25">
      <c r="A118" s="28"/>
    </row>
    <row r="119" spans="1:1" x14ac:dyDescent="0.25">
      <c r="A119" s="28"/>
    </row>
    <row r="120" spans="1:1" x14ac:dyDescent="0.25">
      <c r="A120" s="28"/>
    </row>
    <row r="121" spans="1:1" x14ac:dyDescent="0.25">
      <c r="A121" s="28"/>
    </row>
    <row r="122" spans="1:1" x14ac:dyDescent="0.25">
      <c r="A122" s="28"/>
    </row>
    <row r="123" spans="1:1" x14ac:dyDescent="0.25">
      <c r="A123" s="28"/>
    </row>
    <row r="124" spans="1:1" x14ac:dyDescent="0.25">
      <c r="A124" s="28"/>
    </row>
    <row r="125" spans="1:1" x14ac:dyDescent="0.25">
      <c r="A125" s="28"/>
    </row>
    <row r="126" spans="1:1" x14ac:dyDescent="0.25">
      <c r="A126" s="28"/>
    </row>
    <row r="127" spans="1:1" x14ac:dyDescent="0.25">
      <c r="A127" s="28"/>
    </row>
    <row r="128" spans="1:1" x14ac:dyDescent="0.25">
      <c r="A128" s="28"/>
    </row>
    <row r="129" spans="1:1" x14ac:dyDescent="0.25">
      <c r="A129" s="28"/>
    </row>
    <row r="130" spans="1:1" x14ac:dyDescent="0.25">
      <c r="A130" s="28"/>
    </row>
    <row r="131" spans="1:1" x14ac:dyDescent="0.25">
      <c r="A131" s="28"/>
    </row>
    <row r="132" spans="1:1" x14ac:dyDescent="0.25">
      <c r="A132" s="28"/>
    </row>
    <row r="133" spans="1:1" x14ac:dyDescent="0.25">
      <c r="A133" s="28"/>
    </row>
    <row r="134" spans="1:1" x14ac:dyDescent="0.25">
      <c r="A134" s="28"/>
    </row>
    <row r="135" spans="1:1" x14ac:dyDescent="0.25">
      <c r="A135" s="28"/>
    </row>
    <row r="136" spans="1:1" x14ac:dyDescent="0.25">
      <c r="A136" s="28"/>
    </row>
    <row r="137" spans="1:1" x14ac:dyDescent="0.25">
      <c r="A137" s="28"/>
    </row>
    <row r="138" spans="1:1" x14ac:dyDescent="0.25">
      <c r="A138" s="28"/>
    </row>
    <row r="139" spans="1:1" x14ac:dyDescent="0.25">
      <c r="A139" s="28"/>
    </row>
    <row r="140" spans="1:1" x14ac:dyDescent="0.25">
      <c r="A140" s="28"/>
    </row>
    <row r="141" spans="1:1" x14ac:dyDescent="0.25">
      <c r="A141" s="28"/>
    </row>
    <row r="142" spans="1:1" x14ac:dyDescent="0.25">
      <c r="A142" s="28"/>
    </row>
    <row r="143" spans="1:1" x14ac:dyDescent="0.25">
      <c r="A143" s="28"/>
    </row>
    <row r="144" spans="1:1" x14ac:dyDescent="0.25">
      <c r="A144" s="28"/>
    </row>
    <row r="145" spans="1:1" x14ac:dyDescent="0.25">
      <c r="A145" s="28"/>
    </row>
    <row r="146" spans="1:1" x14ac:dyDescent="0.25">
      <c r="A146" s="28"/>
    </row>
    <row r="147" spans="1:1" x14ac:dyDescent="0.25">
      <c r="A147" s="28"/>
    </row>
    <row r="148" spans="1:1" x14ac:dyDescent="0.25">
      <c r="A148" s="28"/>
    </row>
    <row r="149" spans="1:1" x14ac:dyDescent="0.25">
      <c r="A149" s="28"/>
    </row>
    <row r="150" spans="1:1" x14ac:dyDescent="0.25">
      <c r="A150" s="28"/>
    </row>
    <row r="151" spans="1:1" x14ac:dyDescent="0.25">
      <c r="A151" s="28"/>
    </row>
    <row r="152" spans="1:1" x14ac:dyDescent="0.25">
      <c r="A152" s="28"/>
    </row>
    <row r="153" spans="1:1" x14ac:dyDescent="0.25">
      <c r="A153" s="28"/>
    </row>
    <row r="154" spans="1:1" x14ac:dyDescent="0.25">
      <c r="A154" s="28"/>
    </row>
    <row r="155" spans="1:1" x14ac:dyDescent="0.25">
      <c r="A155" s="28"/>
    </row>
    <row r="156" spans="1:1" x14ac:dyDescent="0.25">
      <c r="A156" s="28"/>
    </row>
    <row r="157" spans="1:1" x14ac:dyDescent="0.25">
      <c r="A157" s="28"/>
    </row>
    <row r="158" spans="1:1" x14ac:dyDescent="0.25">
      <c r="A158" s="28"/>
    </row>
    <row r="159" spans="1:1" x14ac:dyDescent="0.25">
      <c r="A159" s="28"/>
    </row>
    <row r="160" spans="1:1" x14ac:dyDescent="0.25">
      <c r="A160" s="28"/>
    </row>
    <row r="161" spans="1:1" x14ac:dyDescent="0.25">
      <c r="A161" s="28"/>
    </row>
    <row r="162" spans="1:1" x14ac:dyDescent="0.25">
      <c r="A162" s="28"/>
    </row>
    <row r="163" spans="1:1" x14ac:dyDescent="0.25">
      <c r="A163" s="28"/>
    </row>
    <row r="164" spans="1:1" x14ac:dyDescent="0.25">
      <c r="A164" s="28"/>
    </row>
    <row r="165" spans="1:1" x14ac:dyDescent="0.25">
      <c r="A165" s="28"/>
    </row>
    <row r="166" spans="1:1" x14ac:dyDescent="0.25">
      <c r="A166" s="28"/>
    </row>
    <row r="167" spans="1:1" x14ac:dyDescent="0.25">
      <c r="A167" s="28"/>
    </row>
    <row r="168" spans="1:1" x14ac:dyDescent="0.25">
      <c r="A168" s="28"/>
    </row>
    <row r="169" spans="1:1" x14ac:dyDescent="0.25">
      <c r="A169" s="28"/>
    </row>
    <row r="170" spans="1:1" x14ac:dyDescent="0.25">
      <c r="A170" s="28"/>
    </row>
    <row r="171" spans="1:1" x14ac:dyDescent="0.25">
      <c r="A171" s="28"/>
    </row>
    <row r="172" spans="1:1" x14ac:dyDescent="0.25">
      <c r="A172" s="28"/>
    </row>
    <row r="173" spans="1:1" x14ac:dyDescent="0.25">
      <c r="A173" s="28"/>
    </row>
    <row r="174" spans="1:1" x14ac:dyDescent="0.25">
      <c r="A174" s="28"/>
    </row>
    <row r="175" spans="1:1" x14ac:dyDescent="0.25">
      <c r="A175" s="28"/>
    </row>
    <row r="176" spans="1:1" x14ac:dyDescent="0.25">
      <c r="A176" s="28"/>
    </row>
    <row r="177" spans="1:1" x14ac:dyDescent="0.25">
      <c r="A177" s="28"/>
    </row>
    <row r="178" spans="1:1" x14ac:dyDescent="0.25">
      <c r="A178" s="28"/>
    </row>
    <row r="179" spans="1:1" x14ac:dyDescent="0.25">
      <c r="A179" s="28"/>
    </row>
    <row r="180" spans="1:1" x14ac:dyDescent="0.25">
      <c r="A180" s="28"/>
    </row>
    <row r="181" spans="1:1" x14ac:dyDescent="0.25">
      <c r="A181" s="28"/>
    </row>
    <row r="182" spans="1:1" x14ac:dyDescent="0.25">
      <c r="A182" s="28"/>
    </row>
    <row r="183" spans="1:1" x14ac:dyDescent="0.25">
      <c r="A183" s="28"/>
    </row>
    <row r="184" spans="1:1" x14ac:dyDescent="0.25">
      <c r="A184" s="28"/>
    </row>
    <row r="185" spans="1:1" x14ac:dyDescent="0.25">
      <c r="A185" s="28"/>
    </row>
    <row r="186" spans="1:1" x14ac:dyDescent="0.25">
      <c r="A186" s="28"/>
    </row>
    <row r="187" spans="1:1" x14ac:dyDescent="0.25">
      <c r="A187" s="28"/>
    </row>
    <row r="188" spans="1:1" x14ac:dyDescent="0.25">
      <c r="A188" s="28"/>
    </row>
    <row r="189" spans="1:1" x14ac:dyDescent="0.25">
      <c r="A189" s="28"/>
    </row>
    <row r="190" spans="1:1" x14ac:dyDescent="0.25">
      <c r="A190" s="28"/>
    </row>
    <row r="191" spans="1:1" x14ac:dyDescent="0.25">
      <c r="A191" s="28"/>
    </row>
    <row r="192" spans="1:1" x14ac:dyDescent="0.25">
      <c r="A192" s="28"/>
    </row>
    <row r="193" spans="1:1" x14ac:dyDescent="0.25">
      <c r="A193" s="28"/>
    </row>
    <row r="194" spans="1:1" x14ac:dyDescent="0.25">
      <c r="A194" s="28"/>
    </row>
    <row r="195" spans="1:1" x14ac:dyDescent="0.25">
      <c r="A195" s="28"/>
    </row>
    <row r="196" spans="1:1" x14ac:dyDescent="0.25">
      <c r="A196" s="28"/>
    </row>
    <row r="197" spans="1:1" x14ac:dyDescent="0.25">
      <c r="A197" s="28"/>
    </row>
    <row r="198" spans="1:1" x14ac:dyDescent="0.25">
      <c r="A198" s="28"/>
    </row>
    <row r="199" spans="1:1" x14ac:dyDescent="0.25">
      <c r="A199" s="28"/>
    </row>
    <row r="200" spans="1:1" x14ac:dyDescent="0.25">
      <c r="A200" s="28"/>
    </row>
    <row r="201" spans="1:1" x14ac:dyDescent="0.25">
      <c r="A201" s="28"/>
    </row>
    <row r="202" spans="1:1" x14ac:dyDescent="0.25">
      <c r="A202" s="28"/>
    </row>
    <row r="203" spans="1:1" x14ac:dyDescent="0.25">
      <c r="A203" s="28"/>
    </row>
    <row r="204" spans="1:1" x14ac:dyDescent="0.25">
      <c r="A204" s="28"/>
    </row>
    <row r="205" spans="1:1" x14ac:dyDescent="0.25">
      <c r="A205" s="28"/>
    </row>
    <row r="206" spans="1:1" x14ac:dyDescent="0.25">
      <c r="A206" s="28"/>
    </row>
    <row r="207" spans="1:1" x14ac:dyDescent="0.25">
      <c r="A207" s="28"/>
    </row>
    <row r="208" spans="1:1" x14ac:dyDescent="0.25">
      <c r="A208" s="28"/>
    </row>
    <row r="209" spans="1:1" x14ac:dyDescent="0.25">
      <c r="A209" s="28"/>
    </row>
    <row r="210" spans="1:1" x14ac:dyDescent="0.25">
      <c r="A210" s="28"/>
    </row>
    <row r="211" spans="1:1" x14ac:dyDescent="0.25">
      <c r="A211" s="28"/>
    </row>
    <row r="212" spans="1:1" x14ac:dyDescent="0.25">
      <c r="A212" s="28"/>
    </row>
    <row r="213" spans="1:1" x14ac:dyDescent="0.25">
      <c r="A213" s="28"/>
    </row>
    <row r="214" spans="1:1" x14ac:dyDescent="0.25">
      <c r="A214" s="28"/>
    </row>
    <row r="215" spans="1:1" x14ac:dyDescent="0.25">
      <c r="A215" s="28"/>
    </row>
    <row r="216" spans="1:1" x14ac:dyDescent="0.25">
      <c r="A216" s="28"/>
    </row>
    <row r="217" spans="1:1" x14ac:dyDescent="0.25">
      <c r="A217" s="28"/>
    </row>
    <row r="218" spans="1:1" x14ac:dyDescent="0.25">
      <c r="A218" s="28"/>
    </row>
    <row r="219" spans="1:1" x14ac:dyDescent="0.25">
      <c r="A219" s="28"/>
    </row>
    <row r="220" spans="1:1" x14ac:dyDescent="0.25">
      <c r="A220" s="28"/>
    </row>
    <row r="221" spans="1:1" x14ac:dyDescent="0.25">
      <c r="A221" s="28"/>
    </row>
    <row r="222" spans="1:1" x14ac:dyDescent="0.25">
      <c r="A222" s="28"/>
    </row>
    <row r="223" spans="1:1" x14ac:dyDescent="0.25">
      <c r="A223" s="28"/>
    </row>
    <row r="224" spans="1:1" x14ac:dyDescent="0.25">
      <c r="A224" s="28"/>
    </row>
    <row r="225" spans="1:1" x14ac:dyDescent="0.25">
      <c r="A225" s="28"/>
    </row>
    <row r="226" spans="1:1" x14ac:dyDescent="0.25">
      <c r="A226" s="28"/>
    </row>
    <row r="227" spans="1:1" x14ac:dyDescent="0.25">
      <c r="A227" s="28"/>
    </row>
    <row r="228" spans="1:1" x14ac:dyDescent="0.25">
      <c r="A228" s="28"/>
    </row>
    <row r="229" spans="1:1" x14ac:dyDescent="0.25">
      <c r="A229" s="28"/>
    </row>
    <row r="230" spans="1:1" x14ac:dyDescent="0.25">
      <c r="A230" s="28"/>
    </row>
    <row r="231" spans="1:1" x14ac:dyDescent="0.25">
      <c r="A231" s="28"/>
    </row>
    <row r="232" spans="1:1" x14ac:dyDescent="0.25">
      <c r="A232" s="28"/>
    </row>
    <row r="233" spans="1:1" x14ac:dyDescent="0.25">
      <c r="A233" s="28"/>
    </row>
    <row r="234" spans="1:1" x14ac:dyDescent="0.25">
      <c r="A234" s="28"/>
    </row>
    <row r="235" spans="1:1" x14ac:dyDescent="0.25">
      <c r="A235" s="28"/>
    </row>
    <row r="236" spans="1:1" x14ac:dyDescent="0.25">
      <c r="A236" s="28"/>
    </row>
    <row r="237" spans="1:1" x14ac:dyDescent="0.25">
      <c r="A237" s="28"/>
    </row>
    <row r="238" spans="1:1" x14ac:dyDescent="0.25">
      <c r="A238" s="28"/>
    </row>
    <row r="239" spans="1:1" x14ac:dyDescent="0.25">
      <c r="A239" s="28"/>
    </row>
    <row r="240" spans="1:1" x14ac:dyDescent="0.25">
      <c r="A240" s="28"/>
    </row>
    <row r="241" spans="1:1" x14ac:dyDescent="0.25">
      <c r="A241" s="28"/>
    </row>
    <row r="242" spans="1:1" x14ac:dyDescent="0.25">
      <c r="A242" s="28"/>
    </row>
    <row r="243" spans="1:1" x14ac:dyDescent="0.25">
      <c r="A243" s="28"/>
    </row>
    <row r="244" spans="1:1" x14ac:dyDescent="0.25">
      <c r="A244" s="28"/>
    </row>
    <row r="245" spans="1:1" x14ac:dyDescent="0.25">
      <c r="A245" s="28"/>
    </row>
    <row r="246" spans="1:1" x14ac:dyDescent="0.25">
      <c r="A246" s="28"/>
    </row>
    <row r="247" spans="1:1" x14ac:dyDescent="0.25">
      <c r="A247" s="28"/>
    </row>
    <row r="248" spans="1:1" x14ac:dyDescent="0.25">
      <c r="A248" s="28"/>
    </row>
    <row r="249" spans="1:1" x14ac:dyDescent="0.25">
      <c r="A249" s="28"/>
    </row>
    <row r="250" spans="1:1" x14ac:dyDescent="0.25">
      <c r="A250" s="28"/>
    </row>
    <row r="251" spans="1:1" x14ac:dyDescent="0.25">
      <c r="A251" s="28"/>
    </row>
    <row r="252" spans="1:1" x14ac:dyDescent="0.25">
      <c r="A252" s="28"/>
    </row>
    <row r="253" spans="1:1" x14ac:dyDescent="0.25">
      <c r="A253" s="28"/>
    </row>
    <row r="254" spans="1:1" x14ac:dyDescent="0.25">
      <c r="A254" s="28"/>
    </row>
    <row r="255" spans="1:1" x14ac:dyDescent="0.25">
      <c r="A255" s="28"/>
    </row>
    <row r="256" spans="1:1" x14ac:dyDescent="0.25">
      <c r="A256" s="28"/>
    </row>
    <row r="257" spans="1:1" x14ac:dyDescent="0.25">
      <c r="A257" s="28"/>
    </row>
    <row r="258" spans="1:1" x14ac:dyDescent="0.25">
      <c r="A258" s="28"/>
    </row>
    <row r="259" spans="1:1" x14ac:dyDescent="0.25">
      <c r="A259" s="28"/>
    </row>
    <row r="260" spans="1:1" x14ac:dyDescent="0.25">
      <c r="A260" s="28"/>
    </row>
    <row r="261" spans="1:1" x14ac:dyDescent="0.25">
      <c r="A261" s="28"/>
    </row>
    <row r="262" spans="1:1" x14ac:dyDescent="0.25">
      <c r="A262" s="28"/>
    </row>
    <row r="263" spans="1:1" x14ac:dyDescent="0.25">
      <c r="A263" s="28"/>
    </row>
    <row r="264" spans="1:1" x14ac:dyDescent="0.25">
      <c r="A264" s="28"/>
    </row>
    <row r="265" spans="1:1" x14ac:dyDescent="0.25">
      <c r="A265" s="28"/>
    </row>
    <row r="266" spans="1:1" x14ac:dyDescent="0.25">
      <c r="A266" s="28"/>
    </row>
    <row r="267" spans="1:1" x14ac:dyDescent="0.25">
      <c r="A267" s="28"/>
    </row>
    <row r="268" spans="1:1" x14ac:dyDescent="0.25">
      <c r="A268" s="28"/>
    </row>
    <row r="269" spans="1:1" x14ac:dyDescent="0.25">
      <c r="A269" s="28"/>
    </row>
    <row r="270" spans="1:1" x14ac:dyDescent="0.25">
      <c r="A270" s="28"/>
    </row>
    <row r="271" spans="1:1" x14ac:dyDescent="0.25">
      <c r="A271" s="28"/>
    </row>
    <row r="272" spans="1:1" x14ac:dyDescent="0.25">
      <c r="A272" s="28"/>
    </row>
    <row r="273" spans="1:1" x14ac:dyDescent="0.25">
      <c r="A273" s="28"/>
    </row>
    <row r="274" spans="1:1" x14ac:dyDescent="0.25">
      <c r="A274" s="28"/>
    </row>
    <row r="275" spans="1:1" x14ac:dyDescent="0.25">
      <c r="A275" s="28"/>
    </row>
    <row r="276" spans="1:1" x14ac:dyDescent="0.25">
      <c r="A276" s="28"/>
    </row>
    <row r="277" spans="1:1" x14ac:dyDescent="0.25">
      <c r="A277" s="28"/>
    </row>
    <row r="278" spans="1:1" x14ac:dyDescent="0.25">
      <c r="A278" s="28"/>
    </row>
    <row r="279" spans="1:1" x14ac:dyDescent="0.25">
      <c r="A279" s="28"/>
    </row>
    <row r="280" spans="1:1" x14ac:dyDescent="0.25">
      <c r="A280" s="28"/>
    </row>
    <row r="281" spans="1:1" x14ac:dyDescent="0.25">
      <c r="A281" s="28"/>
    </row>
    <row r="282" spans="1:1" x14ac:dyDescent="0.25">
      <c r="A282" s="28"/>
    </row>
    <row r="283" spans="1:1" x14ac:dyDescent="0.25">
      <c r="A283" s="28"/>
    </row>
    <row r="284" spans="1:1" x14ac:dyDescent="0.25">
      <c r="A284" s="28"/>
    </row>
    <row r="285" spans="1:1" x14ac:dyDescent="0.25">
      <c r="A285" s="28"/>
    </row>
    <row r="286" spans="1:1" x14ac:dyDescent="0.25">
      <c r="A286" s="28"/>
    </row>
    <row r="287" spans="1:1" x14ac:dyDescent="0.25">
      <c r="A287" s="28"/>
    </row>
    <row r="288" spans="1:1" x14ac:dyDescent="0.25">
      <c r="A288" s="28"/>
    </row>
    <row r="289" spans="1:1" x14ac:dyDescent="0.25">
      <c r="A289" s="28"/>
    </row>
    <row r="290" spans="1:1" x14ac:dyDescent="0.25">
      <c r="A290" s="28"/>
    </row>
    <row r="291" spans="1:1" x14ac:dyDescent="0.25">
      <c r="A291" s="28"/>
    </row>
    <row r="292" spans="1:1" x14ac:dyDescent="0.25">
      <c r="A292" s="28"/>
    </row>
    <row r="293" spans="1:1" x14ac:dyDescent="0.25">
      <c r="A293" s="28"/>
    </row>
    <row r="294" spans="1:1" x14ac:dyDescent="0.25">
      <c r="A294" s="28"/>
    </row>
    <row r="295" spans="1:1" x14ac:dyDescent="0.25">
      <c r="A295" s="28"/>
    </row>
    <row r="296" spans="1:1" x14ac:dyDescent="0.25">
      <c r="A296" s="28"/>
    </row>
    <row r="297" spans="1:1" x14ac:dyDescent="0.25">
      <c r="A297" s="28"/>
    </row>
    <row r="298" spans="1:1" x14ac:dyDescent="0.25">
      <c r="A298" s="28"/>
    </row>
    <row r="299" spans="1:1" x14ac:dyDescent="0.25">
      <c r="A299" s="28"/>
    </row>
    <row r="300" spans="1:1" x14ac:dyDescent="0.25">
      <c r="A300" s="28"/>
    </row>
    <row r="301" spans="1:1" x14ac:dyDescent="0.25">
      <c r="A301" s="28"/>
    </row>
    <row r="302" spans="1:1" x14ac:dyDescent="0.25">
      <c r="A302" s="28"/>
    </row>
    <row r="303" spans="1:1" x14ac:dyDescent="0.25">
      <c r="A303" s="28"/>
    </row>
    <row r="304" spans="1:1" x14ac:dyDescent="0.25">
      <c r="A304" s="28"/>
    </row>
    <row r="305" spans="1:1" x14ac:dyDescent="0.25">
      <c r="A305" s="28"/>
    </row>
    <row r="306" spans="1:1" x14ac:dyDescent="0.25">
      <c r="A306" s="28"/>
    </row>
    <row r="307" spans="1:1" x14ac:dyDescent="0.25">
      <c r="A307" s="28"/>
    </row>
    <row r="308" spans="1:1" x14ac:dyDescent="0.25">
      <c r="A308" s="28"/>
    </row>
    <row r="309" spans="1:1" x14ac:dyDescent="0.25">
      <c r="A309" s="28"/>
    </row>
    <row r="310" spans="1:1" x14ac:dyDescent="0.25">
      <c r="A310" s="28"/>
    </row>
    <row r="311" spans="1:1" x14ac:dyDescent="0.25">
      <c r="A311" s="28"/>
    </row>
    <row r="312" spans="1:1" x14ac:dyDescent="0.25">
      <c r="A312" s="28"/>
    </row>
    <row r="313" spans="1:1" x14ac:dyDescent="0.25">
      <c r="A313" s="28"/>
    </row>
    <row r="314" spans="1:1" x14ac:dyDescent="0.25">
      <c r="A314" s="28"/>
    </row>
    <row r="315" spans="1:1" x14ac:dyDescent="0.25">
      <c r="A315" s="28"/>
    </row>
    <row r="316" spans="1:1" x14ac:dyDescent="0.25">
      <c r="A316" s="28"/>
    </row>
    <row r="317" spans="1:1" x14ac:dyDescent="0.25">
      <c r="A317" s="28"/>
    </row>
    <row r="318" spans="1:1" x14ac:dyDescent="0.25">
      <c r="A318" s="28"/>
    </row>
    <row r="319" spans="1:1" x14ac:dyDescent="0.25">
      <c r="A319" s="28"/>
    </row>
    <row r="320" spans="1:1" x14ac:dyDescent="0.25">
      <c r="A320" s="28"/>
    </row>
    <row r="321" spans="1:1" x14ac:dyDescent="0.25">
      <c r="A321" s="28"/>
    </row>
    <row r="322" spans="1:1" x14ac:dyDescent="0.25">
      <c r="A322" s="28"/>
    </row>
    <row r="323" spans="1:1" x14ac:dyDescent="0.25">
      <c r="A323" s="28"/>
    </row>
    <row r="324" spans="1:1" x14ac:dyDescent="0.25">
      <c r="A324" s="28"/>
    </row>
    <row r="325" spans="1:1" x14ac:dyDescent="0.25">
      <c r="A325" s="28"/>
    </row>
    <row r="326" spans="1:1" x14ac:dyDescent="0.25">
      <c r="A326" s="28"/>
    </row>
    <row r="327" spans="1:1" x14ac:dyDescent="0.25">
      <c r="A327" s="28"/>
    </row>
    <row r="328" spans="1:1" x14ac:dyDescent="0.25">
      <c r="A328" s="28"/>
    </row>
    <row r="329" spans="1:1" x14ac:dyDescent="0.25">
      <c r="A329" s="28"/>
    </row>
    <row r="330" spans="1:1" x14ac:dyDescent="0.25">
      <c r="A330" s="28"/>
    </row>
    <row r="331" spans="1:1" x14ac:dyDescent="0.25">
      <c r="A331" s="28"/>
    </row>
    <row r="332" spans="1:1" x14ac:dyDescent="0.25">
      <c r="A332" s="28"/>
    </row>
    <row r="333" spans="1:1" x14ac:dyDescent="0.25">
      <c r="A333" s="28"/>
    </row>
    <row r="334" spans="1:1" x14ac:dyDescent="0.25">
      <c r="A334" s="28"/>
    </row>
    <row r="335" spans="1:1" x14ac:dyDescent="0.25">
      <c r="A335" s="28"/>
    </row>
    <row r="336" spans="1:1" x14ac:dyDescent="0.25">
      <c r="A336" s="28"/>
    </row>
    <row r="337" spans="1:1" x14ac:dyDescent="0.25">
      <c r="A337" s="28"/>
    </row>
    <row r="338" spans="1:1" x14ac:dyDescent="0.25">
      <c r="A338" s="28"/>
    </row>
    <row r="339" spans="1:1" x14ac:dyDescent="0.25">
      <c r="A339" s="28"/>
    </row>
    <row r="340" spans="1:1" x14ac:dyDescent="0.25">
      <c r="A340" s="28"/>
    </row>
    <row r="341" spans="1:1" x14ac:dyDescent="0.25">
      <c r="A341" s="28"/>
    </row>
    <row r="342" spans="1:1" x14ac:dyDescent="0.25">
      <c r="A342" s="28"/>
    </row>
    <row r="343" spans="1:1" x14ac:dyDescent="0.25">
      <c r="A343" s="28"/>
    </row>
    <row r="344" spans="1:1" x14ac:dyDescent="0.25">
      <c r="A344" s="28"/>
    </row>
    <row r="345" spans="1:1" x14ac:dyDescent="0.25">
      <c r="A345" s="28"/>
    </row>
    <row r="346" spans="1:1" x14ac:dyDescent="0.25">
      <c r="A346" s="28"/>
    </row>
    <row r="347" spans="1:1" x14ac:dyDescent="0.25">
      <c r="A347" s="28"/>
    </row>
    <row r="348" spans="1:1" x14ac:dyDescent="0.25">
      <c r="A348" s="28"/>
    </row>
    <row r="349" spans="1:1" x14ac:dyDescent="0.25">
      <c r="A349" s="28"/>
    </row>
    <row r="350" spans="1:1" x14ac:dyDescent="0.25">
      <c r="A350" s="28"/>
    </row>
    <row r="351" spans="1:1" x14ac:dyDescent="0.25">
      <c r="A351" s="28"/>
    </row>
    <row r="352" spans="1:1" x14ac:dyDescent="0.25">
      <c r="A352" s="28"/>
    </row>
    <row r="353" spans="1:1" x14ac:dyDescent="0.25">
      <c r="A353" s="28"/>
    </row>
    <row r="354" spans="1:1" x14ac:dyDescent="0.25">
      <c r="A354" s="28"/>
    </row>
    <row r="355" spans="1:1" x14ac:dyDescent="0.25">
      <c r="A355" s="28"/>
    </row>
    <row r="356" spans="1:1" x14ac:dyDescent="0.25">
      <c r="A356" s="28"/>
    </row>
    <row r="357" spans="1:1" x14ac:dyDescent="0.25">
      <c r="A357" s="28"/>
    </row>
    <row r="358" spans="1:1" x14ac:dyDescent="0.25">
      <c r="A358" s="28"/>
    </row>
    <row r="359" spans="1:1" x14ac:dyDescent="0.25">
      <c r="A359" s="28"/>
    </row>
    <row r="360" spans="1:1" x14ac:dyDescent="0.25">
      <c r="A360" s="28"/>
    </row>
    <row r="361" spans="1:1" x14ac:dyDescent="0.25">
      <c r="A361" s="28"/>
    </row>
    <row r="362" spans="1:1" x14ac:dyDescent="0.25">
      <c r="A362" s="28"/>
    </row>
    <row r="363" spans="1:1" x14ac:dyDescent="0.25">
      <c r="A363" s="28"/>
    </row>
    <row r="364" spans="1:1" x14ac:dyDescent="0.25">
      <c r="A364" s="28"/>
    </row>
    <row r="365" spans="1:1" x14ac:dyDescent="0.25">
      <c r="A365" s="28"/>
    </row>
    <row r="366" spans="1:1" x14ac:dyDescent="0.25">
      <c r="A366" s="28"/>
    </row>
    <row r="367" spans="1:1" x14ac:dyDescent="0.25">
      <c r="A367" s="28"/>
    </row>
    <row r="368" spans="1:1" x14ac:dyDescent="0.25">
      <c r="A368" s="28"/>
    </row>
    <row r="369" spans="1:1" x14ac:dyDescent="0.25">
      <c r="A369" s="28"/>
    </row>
    <row r="370" spans="1:1" x14ac:dyDescent="0.25">
      <c r="A370" s="28"/>
    </row>
    <row r="371" spans="1:1" x14ac:dyDescent="0.25">
      <c r="A371" s="28"/>
    </row>
    <row r="372" spans="1:1" x14ac:dyDescent="0.25">
      <c r="A372" s="28"/>
    </row>
    <row r="373" spans="1:1" x14ac:dyDescent="0.25">
      <c r="A373" s="28"/>
    </row>
    <row r="374" spans="1:1" x14ac:dyDescent="0.25">
      <c r="A374" s="28"/>
    </row>
    <row r="375" spans="1:1" x14ac:dyDescent="0.25">
      <c r="A375" s="28"/>
    </row>
    <row r="376" spans="1:1" x14ac:dyDescent="0.25">
      <c r="A376" s="28"/>
    </row>
    <row r="377" spans="1:1" x14ac:dyDescent="0.25">
      <c r="A377" s="28"/>
    </row>
    <row r="378" spans="1:1" x14ac:dyDescent="0.25">
      <c r="A378" s="28"/>
    </row>
    <row r="379" spans="1:1" x14ac:dyDescent="0.25">
      <c r="A379" s="28"/>
    </row>
    <row r="380" spans="1:1" x14ac:dyDescent="0.25">
      <c r="A380" s="28"/>
    </row>
    <row r="381" spans="1:1" x14ac:dyDescent="0.25">
      <c r="A381" s="28"/>
    </row>
    <row r="382" spans="1:1" x14ac:dyDescent="0.25">
      <c r="A382" s="28"/>
    </row>
    <row r="383" spans="1:1" x14ac:dyDescent="0.25">
      <c r="A383" s="28"/>
    </row>
    <row r="384" spans="1:1" x14ac:dyDescent="0.25">
      <c r="A384" s="28"/>
    </row>
    <row r="385" spans="1:1" x14ac:dyDescent="0.25">
      <c r="A385" s="28"/>
    </row>
    <row r="386" spans="1:1" x14ac:dyDescent="0.25">
      <c r="A386" s="28"/>
    </row>
    <row r="387" spans="1:1" x14ac:dyDescent="0.25">
      <c r="A387" s="28"/>
    </row>
    <row r="388" spans="1:1" x14ac:dyDescent="0.25">
      <c r="A388" s="28"/>
    </row>
    <row r="389" spans="1:1" x14ac:dyDescent="0.25">
      <c r="A389" s="28"/>
    </row>
    <row r="390" spans="1:1" x14ac:dyDescent="0.25">
      <c r="A390" s="28"/>
    </row>
    <row r="391" spans="1:1" x14ac:dyDescent="0.25">
      <c r="A391" s="28"/>
    </row>
    <row r="392" spans="1:1" x14ac:dyDescent="0.25">
      <c r="A392" s="28"/>
    </row>
    <row r="393" spans="1:1" x14ac:dyDescent="0.25">
      <c r="A393" s="28"/>
    </row>
    <row r="394" spans="1:1" x14ac:dyDescent="0.25">
      <c r="A394" s="28"/>
    </row>
    <row r="395" spans="1:1" x14ac:dyDescent="0.25">
      <c r="A395" s="28"/>
    </row>
    <row r="396" spans="1:1" x14ac:dyDescent="0.25">
      <c r="A396" s="28"/>
    </row>
    <row r="397" spans="1:1" x14ac:dyDescent="0.25">
      <c r="A397" s="28"/>
    </row>
    <row r="398" spans="1:1" x14ac:dyDescent="0.25">
      <c r="A398" s="28"/>
    </row>
    <row r="399" spans="1:1" x14ac:dyDescent="0.25">
      <c r="A399" s="28"/>
    </row>
    <row r="400" spans="1:1" x14ac:dyDescent="0.25">
      <c r="A400" s="28"/>
    </row>
    <row r="401" spans="1:1" x14ac:dyDescent="0.25">
      <c r="A401" s="28"/>
    </row>
    <row r="402" spans="1:1" x14ac:dyDescent="0.25">
      <c r="A402" s="28"/>
    </row>
    <row r="403" spans="1:1" x14ac:dyDescent="0.25">
      <c r="A403" s="28"/>
    </row>
    <row r="404" spans="1:1" x14ac:dyDescent="0.25">
      <c r="A404" s="28"/>
    </row>
    <row r="405" spans="1:1" x14ac:dyDescent="0.25">
      <c r="A405" s="28"/>
    </row>
    <row r="406" spans="1:1" x14ac:dyDescent="0.25">
      <c r="A406" s="28"/>
    </row>
    <row r="407" spans="1:1" x14ac:dyDescent="0.25">
      <c r="A407" s="28"/>
    </row>
    <row r="408" spans="1:1" x14ac:dyDescent="0.25">
      <c r="A408" s="28"/>
    </row>
    <row r="409" spans="1:1" x14ac:dyDescent="0.25">
      <c r="A409" s="28"/>
    </row>
    <row r="410" spans="1:1" x14ac:dyDescent="0.25">
      <c r="A410" s="28"/>
    </row>
    <row r="411" spans="1:1" x14ac:dyDescent="0.25">
      <c r="A411" s="28"/>
    </row>
    <row r="412" spans="1:1" x14ac:dyDescent="0.25">
      <c r="A412" s="28"/>
    </row>
    <row r="413" spans="1:1" x14ac:dyDescent="0.25">
      <c r="A413" s="28"/>
    </row>
    <row r="414" spans="1:1" x14ac:dyDescent="0.25">
      <c r="A414" s="28"/>
    </row>
    <row r="415" spans="1:1" x14ac:dyDescent="0.25">
      <c r="A415" s="28"/>
    </row>
    <row r="416" spans="1:1" x14ac:dyDescent="0.25">
      <c r="A416" s="28"/>
    </row>
    <row r="417" spans="1:1" x14ac:dyDescent="0.25">
      <c r="A417" s="28"/>
    </row>
    <row r="418" spans="1:1" x14ac:dyDescent="0.25">
      <c r="A418" s="28"/>
    </row>
    <row r="419" spans="1:1" x14ac:dyDescent="0.25">
      <c r="A419" s="28"/>
    </row>
    <row r="420" spans="1:1" x14ac:dyDescent="0.25">
      <c r="A420" s="28"/>
    </row>
    <row r="421" spans="1:1" x14ac:dyDescent="0.25">
      <c r="A421" s="28"/>
    </row>
    <row r="422" spans="1:1" x14ac:dyDescent="0.25">
      <c r="A422" s="28"/>
    </row>
    <row r="423" spans="1:1" x14ac:dyDescent="0.25">
      <c r="A423" s="28"/>
    </row>
    <row r="424" spans="1:1" x14ac:dyDescent="0.25">
      <c r="A424" s="28"/>
    </row>
    <row r="425" spans="1:1" x14ac:dyDescent="0.25">
      <c r="A425" s="28"/>
    </row>
    <row r="426" spans="1:1" x14ac:dyDescent="0.25">
      <c r="A426" s="28"/>
    </row>
    <row r="427" spans="1:1" x14ac:dyDescent="0.25">
      <c r="A427" s="28"/>
    </row>
    <row r="428" spans="1:1" x14ac:dyDescent="0.25">
      <c r="A428" s="28"/>
    </row>
    <row r="429" spans="1:1" x14ac:dyDescent="0.25">
      <c r="A429" s="28"/>
    </row>
    <row r="430" spans="1:1" x14ac:dyDescent="0.25">
      <c r="A430" s="28"/>
    </row>
    <row r="431" spans="1:1" x14ac:dyDescent="0.25">
      <c r="A431" s="28"/>
    </row>
    <row r="432" spans="1:1" x14ac:dyDescent="0.25">
      <c r="A432" s="28"/>
    </row>
    <row r="433" spans="1:1" x14ac:dyDescent="0.25">
      <c r="A433" s="28"/>
    </row>
    <row r="434" spans="1:1" x14ac:dyDescent="0.25">
      <c r="A434" s="28"/>
    </row>
    <row r="435" spans="1:1" x14ac:dyDescent="0.25">
      <c r="A435" s="28"/>
    </row>
    <row r="436" spans="1:1" x14ac:dyDescent="0.25">
      <c r="A436" s="28"/>
    </row>
    <row r="437" spans="1:1" x14ac:dyDescent="0.25">
      <c r="A437" s="28"/>
    </row>
    <row r="438" spans="1:1" x14ac:dyDescent="0.25">
      <c r="A438" s="28"/>
    </row>
    <row r="439" spans="1:1" x14ac:dyDescent="0.25">
      <c r="A439" s="28"/>
    </row>
    <row r="440" spans="1:1" x14ac:dyDescent="0.25">
      <c r="A440" s="28"/>
    </row>
    <row r="441" spans="1:1" x14ac:dyDescent="0.25">
      <c r="A441" s="28"/>
    </row>
    <row r="442" spans="1:1" x14ac:dyDescent="0.25">
      <c r="A442" s="28"/>
    </row>
    <row r="443" spans="1:1" x14ac:dyDescent="0.25">
      <c r="A443" s="28"/>
    </row>
    <row r="444" spans="1:1" x14ac:dyDescent="0.25">
      <c r="A444" s="28"/>
    </row>
    <row r="445" spans="1:1" x14ac:dyDescent="0.25">
      <c r="A445" s="28"/>
    </row>
    <row r="446" spans="1:1" x14ac:dyDescent="0.25">
      <c r="A446" s="28"/>
    </row>
    <row r="447" spans="1:1" x14ac:dyDescent="0.25">
      <c r="A447" s="28"/>
    </row>
    <row r="448" spans="1:1" x14ac:dyDescent="0.25">
      <c r="A448" s="28"/>
    </row>
    <row r="449" spans="1:1" x14ac:dyDescent="0.25">
      <c r="A449" s="28"/>
    </row>
    <row r="450" spans="1:1" x14ac:dyDescent="0.25">
      <c r="A450" s="28"/>
    </row>
    <row r="451" spans="1:1" x14ac:dyDescent="0.25">
      <c r="A451" s="28"/>
    </row>
    <row r="452" spans="1:1" x14ac:dyDescent="0.25">
      <c r="A452" s="28"/>
    </row>
    <row r="453" spans="1:1" x14ac:dyDescent="0.25">
      <c r="A453" s="28"/>
    </row>
    <row r="454" spans="1:1" x14ac:dyDescent="0.25">
      <c r="A454" s="28"/>
    </row>
    <row r="455" spans="1:1" x14ac:dyDescent="0.25">
      <c r="A455" s="28"/>
    </row>
    <row r="456" spans="1:1" x14ac:dyDescent="0.25">
      <c r="A456" s="28"/>
    </row>
    <row r="457" spans="1:1" x14ac:dyDescent="0.25">
      <c r="A457" s="28"/>
    </row>
    <row r="458" spans="1:1" x14ac:dyDescent="0.25">
      <c r="A458" s="28"/>
    </row>
    <row r="459" spans="1:1" x14ac:dyDescent="0.25">
      <c r="A459" s="28"/>
    </row>
    <row r="460" spans="1:1" x14ac:dyDescent="0.25">
      <c r="A460" s="28"/>
    </row>
    <row r="461" spans="1:1" x14ac:dyDescent="0.25">
      <c r="A461" s="28"/>
    </row>
    <row r="462" spans="1:1" x14ac:dyDescent="0.25">
      <c r="A462" s="28"/>
    </row>
    <row r="463" spans="1:1" x14ac:dyDescent="0.25">
      <c r="A463" s="28"/>
    </row>
    <row r="464" spans="1:1" x14ac:dyDescent="0.25">
      <c r="A464" s="28"/>
    </row>
    <row r="465" spans="1:1" x14ac:dyDescent="0.25">
      <c r="A465" s="28"/>
    </row>
    <row r="466" spans="1:1" x14ac:dyDescent="0.25">
      <c r="A466" s="28"/>
    </row>
    <row r="467" spans="1:1" x14ac:dyDescent="0.25">
      <c r="A467" s="28"/>
    </row>
    <row r="468" spans="1:1" x14ac:dyDescent="0.25">
      <c r="A468" s="28"/>
    </row>
    <row r="469" spans="1:1" x14ac:dyDescent="0.25">
      <c r="A469" s="28"/>
    </row>
    <row r="470" spans="1:1" x14ac:dyDescent="0.25">
      <c r="A470" s="28"/>
    </row>
    <row r="471" spans="1:1" x14ac:dyDescent="0.25">
      <c r="A471" s="28"/>
    </row>
    <row r="472" spans="1:1" x14ac:dyDescent="0.25">
      <c r="A472" s="28"/>
    </row>
    <row r="473" spans="1:1" x14ac:dyDescent="0.25">
      <c r="A473" s="28"/>
    </row>
    <row r="474" spans="1:1" x14ac:dyDescent="0.25">
      <c r="A474" s="28"/>
    </row>
    <row r="475" spans="1:1" x14ac:dyDescent="0.25">
      <c r="A475" s="28"/>
    </row>
    <row r="476" spans="1:1" x14ac:dyDescent="0.25">
      <c r="A476" s="28"/>
    </row>
    <row r="477" spans="1:1" x14ac:dyDescent="0.25">
      <c r="A477" s="28"/>
    </row>
    <row r="478" spans="1:1" x14ac:dyDescent="0.25">
      <c r="A478" s="28"/>
    </row>
    <row r="479" spans="1:1" x14ac:dyDescent="0.25">
      <c r="A479" s="28"/>
    </row>
    <row r="480" spans="1:1" x14ac:dyDescent="0.25">
      <c r="A480" s="28"/>
    </row>
    <row r="481" spans="1:1" x14ac:dyDescent="0.25">
      <c r="A481" s="28"/>
    </row>
    <row r="482" spans="1:1" x14ac:dyDescent="0.25">
      <c r="A482" s="28"/>
    </row>
    <row r="483" spans="1:1" x14ac:dyDescent="0.25">
      <c r="A483" s="28"/>
    </row>
    <row r="484" spans="1:1" x14ac:dyDescent="0.25">
      <c r="A484" s="28"/>
    </row>
    <row r="485" spans="1:1" x14ac:dyDescent="0.25">
      <c r="A485" s="28"/>
    </row>
    <row r="486" spans="1:1" x14ac:dyDescent="0.25">
      <c r="A486" s="28"/>
    </row>
    <row r="487" spans="1:1" x14ac:dyDescent="0.25">
      <c r="A487" s="28"/>
    </row>
    <row r="488" spans="1:1" x14ac:dyDescent="0.25">
      <c r="A488" s="28"/>
    </row>
    <row r="489" spans="1:1" x14ac:dyDescent="0.25">
      <c r="A489" s="28"/>
    </row>
    <row r="490" spans="1:1" x14ac:dyDescent="0.25">
      <c r="A490" s="28"/>
    </row>
    <row r="491" spans="1:1" x14ac:dyDescent="0.25">
      <c r="A491" s="28"/>
    </row>
    <row r="492" spans="1:1" x14ac:dyDescent="0.25">
      <c r="A492" s="28"/>
    </row>
    <row r="493" spans="1:1" x14ac:dyDescent="0.25">
      <c r="A493" s="28"/>
    </row>
    <row r="494" spans="1:1" x14ac:dyDescent="0.25">
      <c r="A494" s="28"/>
    </row>
    <row r="495" spans="1:1" x14ac:dyDescent="0.25">
      <c r="A495" s="28"/>
    </row>
    <row r="496" spans="1:1" x14ac:dyDescent="0.25">
      <c r="A496" s="28"/>
    </row>
    <row r="497" spans="1:1" x14ac:dyDescent="0.25">
      <c r="A497" s="28"/>
    </row>
    <row r="498" spans="1:1" x14ac:dyDescent="0.25">
      <c r="A498" s="28"/>
    </row>
    <row r="499" spans="1:1" x14ac:dyDescent="0.25">
      <c r="A499" s="28"/>
    </row>
    <row r="500" spans="1:1" x14ac:dyDescent="0.25">
      <c r="A500" s="28"/>
    </row>
    <row r="501" spans="1:1" x14ac:dyDescent="0.25">
      <c r="A501" s="28"/>
    </row>
    <row r="502" spans="1:1" x14ac:dyDescent="0.25">
      <c r="A502" s="28"/>
    </row>
    <row r="503" spans="1:1" x14ac:dyDescent="0.25">
      <c r="A503" s="28"/>
    </row>
    <row r="504" spans="1:1" x14ac:dyDescent="0.25">
      <c r="A504" s="28"/>
    </row>
    <row r="505" spans="1:1" x14ac:dyDescent="0.25">
      <c r="A505" s="28"/>
    </row>
    <row r="506" spans="1:1" x14ac:dyDescent="0.25">
      <c r="A506" s="28"/>
    </row>
    <row r="507" spans="1:1" x14ac:dyDescent="0.25">
      <c r="A507" s="28"/>
    </row>
    <row r="508" spans="1:1" x14ac:dyDescent="0.25">
      <c r="A508" s="28"/>
    </row>
    <row r="509" spans="1:1" x14ac:dyDescent="0.25">
      <c r="A509" s="28"/>
    </row>
    <row r="510" spans="1:1" x14ac:dyDescent="0.25">
      <c r="A510" s="28"/>
    </row>
    <row r="511" spans="1:1" x14ac:dyDescent="0.25">
      <c r="A511" s="28"/>
    </row>
    <row r="512" spans="1:1" x14ac:dyDescent="0.25">
      <c r="A512" s="28"/>
    </row>
    <row r="513" spans="1:1" x14ac:dyDescent="0.25">
      <c r="A513" s="28"/>
    </row>
    <row r="514" spans="1:1" x14ac:dyDescent="0.25">
      <c r="A514" s="28"/>
    </row>
    <row r="515" spans="1:1" x14ac:dyDescent="0.25">
      <c r="A515" s="28"/>
    </row>
    <row r="516" spans="1:1" x14ac:dyDescent="0.25">
      <c r="A516" s="28"/>
    </row>
    <row r="517" spans="1:1" x14ac:dyDescent="0.25">
      <c r="A517" s="28"/>
    </row>
    <row r="518" spans="1:1" x14ac:dyDescent="0.25">
      <c r="A518" s="28"/>
    </row>
    <row r="519" spans="1:1" x14ac:dyDescent="0.25">
      <c r="A519" s="28"/>
    </row>
    <row r="520" spans="1:1" x14ac:dyDescent="0.25">
      <c r="A520" s="28"/>
    </row>
    <row r="521" spans="1:1" x14ac:dyDescent="0.25">
      <c r="A521" s="28"/>
    </row>
    <row r="522" spans="1:1" x14ac:dyDescent="0.25">
      <c r="A522" s="28"/>
    </row>
    <row r="523" spans="1:1" x14ac:dyDescent="0.25">
      <c r="A523" s="28"/>
    </row>
    <row r="524" spans="1:1" x14ac:dyDescent="0.25">
      <c r="A524" s="28"/>
    </row>
    <row r="525" spans="1:1" x14ac:dyDescent="0.25">
      <c r="A525" s="28"/>
    </row>
    <row r="526" spans="1:1" x14ac:dyDescent="0.25">
      <c r="A526" s="28"/>
    </row>
    <row r="527" spans="1:1" x14ac:dyDescent="0.25">
      <c r="A527" s="28"/>
    </row>
    <row r="528" spans="1:1" x14ac:dyDescent="0.25">
      <c r="A528" s="28"/>
    </row>
    <row r="529" spans="1:1" x14ac:dyDescent="0.25">
      <c r="A529" s="28"/>
    </row>
    <row r="530" spans="1:1" x14ac:dyDescent="0.25">
      <c r="A530" s="28"/>
    </row>
    <row r="531" spans="1:1" x14ac:dyDescent="0.25">
      <c r="A531" s="28"/>
    </row>
    <row r="532" spans="1:1" x14ac:dyDescent="0.25">
      <c r="A532" s="28"/>
    </row>
    <row r="533" spans="1:1" x14ac:dyDescent="0.25">
      <c r="A533" s="28"/>
    </row>
    <row r="534" spans="1:1" x14ac:dyDescent="0.25">
      <c r="A534" s="28"/>
    </row>
    <row r="535" spans="1:1" x14ac:dyDescent="0.25">
      <c r="A535" s="28"/>
    </row>
    <row r="536" spans="1:1" x14ac:dyDescent="0.25">
      <c r="A536" s="28"/>
    </row>
    <row r="537" spans="1:1" x14ac:dyDescent="0.25">
      <c r="A537" s="28"/>
    </row>
    <row r="538" spans="1:1" x14ac:dyDescent="0.25">
      <c r="A538" s="28"/>
    </row>
    <row r="539" spans="1:1" x14ac:dyDescent="0.25">
      <c r="A539" s="28"/>
    </row>
    <row r="540" spans="1:1" x14ac:dyDescent="0.25">
      <c r="A540" s="28"/>
    </row>
    <row r="541" spans="1:1" x14ac:dyDescent="0.25">
      <c r="A541" s="28"/>
    </row>
    <row r="542" spans="1:1" x14ac:dyDescent="0.25">
      <c r="A542" s="28"/>
    </row>
    <row r="543" spans="1:1" x14ac:dyDescent="0.25">
      <c r="A543" s="28"/>
    </row>
    <row r="544" spans="1:1" x14ac:dyDescent="0.25">
      <c r="A544" s="28"/>
    </row>
    <row r="545" spans="1:1" x14ac:dyDescent="0.25">
      <c r="A545" s="28"/>
    </row>
    <row r="546" spans="1:1" x14ac:dyDescent="0.25">
      <c r="A546" s="28"/>
    </row>
    <row r="547" spans="1:1" x14ac:dyDescent="0.25">
      <c r="A547" s="28"/>
    </row>
    <row r="548" spans="1:1" x14ac:dyDescent="0.25">
      <c r="A548" s="28"/>
    </row>
    <row r="549" spans="1:1" x14ac:dyDescent="0.25">
      <c r="A549" s="28"/>
    </row>
    <row r="550" spans="1:1" x14ac:dyDescent="0.25">
      <c r="A550" s="28"/>
    </row>
    <row r="551" spans="1:1" x14ac:dyDescent="0.25">
      <c r="A551" s="28"/>
    </row>
    <row r="552" spans="1:1" x14ac:dyDescent="0.25">
      <c r="A552" s="28"/>
    </row>
    <row r="553" spans="1:1" x14ac:dyDescent="0.25">
      <c r="A553" s="28"/>
    </row>
    <row r="554" spans="1:1" x14ac:dyDescent="0.25">
      <c r="A554" s="28"/>
    </row>
    <row r="555" spans="1:1" x14ac:dyDescent="0.25">
      <c r="A555" s="28"/>
    </row>
    <row r="556" spans="1:1" x14ac:dyDescent="0.25">
      <c r="A556" s="28"/>
    </row>
    <row r="557" spans="1:1" x14ac:dyDescent="0.25">
      <c r="A557" s="28"/>
    </row>
    <row r="558" spans="1:1" x14ac:dyDescent="0.25">
      <c r="A558" s="28"/>
    </row>
    <row r="559" spans="1:1" x14ac:dyDescent="0.25">
      <c r="A559" s="28"/>
    </row>
    <row r="560" spans="1:1" x14ac:dyDescent="0.25">
      <c r="A560" s="28"/>
    </row>
    <row r="561" spans="1:1" x14ac:dyDescent="0.25">
      <c r="A561" s="28"/>
    </row>
    <row r="562" spans="1:1" x14ac:dyDescent="0.25">
      <c r="A562" s="28"/>
    </row>
    <row r="563" spans="1:1" x14ac:dyDescent="0.25">
      <c r="A563" s="28"/>
    </row>
    <row r="564" spans="1:1" x14ac:dyDescent="0.25">
      <c r="A564" s="28"/>
    </row>
    <row r="565" spans="1:1" x14ac:dyDescent="0.25">
      <c r="A565" s="28"/>
    </row>
    <row r="566" spans="1:1" x14ac:dyDescent="0.25">
      <c r="A566" s="28"/>
    </row>
    <row r="567" spans="1:1" x14ac:dyDescent="0.25">
      <c r="A567" s="28"/>
    </row>
    <row r="568" spans="1:1" x14ac:dyDescent="0.25">
      <c r="A568" s="28"/>
    </row>
    <row r="569" spans="1:1" x14ac:dyDescent="0.25">
      <c r="A569" s="28"/>
    </row>
    <row r="570" spans="1:1" x14ac:dyDescent="0.25">
      <c r="A570" s="28"/>
    </row>
    <row r="571" spans="1:1" x14ac:dyDescent="0.25">
      <c r="A571" s="28"/>
    </row>
    <row r="572" spans="1:1" x14ac:dyDescent="0.25">
      <c r="A572" s="28"/>
    </row>
    <row r="573" spans="1:1" x14ac:dyDescent="0.25">
      <c r="A573" s="28"/>
    </row>
    <row r="574" spans="1:1" x14ac:dyDescent="0.25">
      <c r="A574" s="28"/>
    </row>
    <row r="575" spans="1:1" x14ac:dyDescent="0.25">
      <c r="A575" s="28"/>
    </row>
    <row r="576" spans="1:1" x14ac:dyDescent="0.25">
      <c r="A576" s="28"/>
    </row>
    <row r="577" spans="1:1" x14ac:dyDescent="0.25">
      <c r="A577" s="28"/>
    </row>
    <row r="578" spans="1:1" x14ac:dyDescent="0.25">
      <c r="A578" s="28"/>
    </row>
    <row r="579" spans="1:1" x14ac:dyDescent="0.25">
      <c r="A579" s="28"/>
    </row>
    <row r="580" spans="1:1" x14ac:dyDescent="0.25">
      <c r="A580" s="28"/>
    </row>
    <row r="581" spans="1:1" x14ac:dyDescent="0.25">
      <c r="A581" s="28"/>
    </row>
    <row r="582" spans="1:1" x14ac:dyDescent="0.25">
      <c r="A582" s="28"/>
    </row>
    <row r="583" spans="1:1" x14ac:dyDescent="0.25">
      <c r="A583" s="28"/>
    </row>
    <row r="584" spans="1:1" x14ac:dyDescent="0.25">
      <c r="A584" s="28"/>
    </row>
    <row r="585" spans="1:1" x14ac:dyDescent="0.25">
      <c r="A585" s="28"/>
    </row>
    <row r="586" spans="1:1" x14ac:dyDescent="0.25">
      <c r="A586" s="28"/>
    </row>
    <row r="587" spans="1:1" x14ac:dyDescent="0.25">
      <c r="A587" s="28"/>
    </row>
    <row r="588" spans="1:1" x14ac:dyDescent="0.25">
      <c r="A588" s="28"/>
    </row>
    <row r="589" spans="1:1" x14ac:dyDescent="0.25">
      <c r="A589" s="28"/>
    </row>
    <row r="590" spans="1:1" x14ac:dyDescent="0.25">
      <c r="A590" s="28"/>
    </row>
    <row r="591" spans="1:1" x14ac:dyDescent="0.25">
      <c r="A591" s="28"/>
    </row>
    <row r="592" spans="1:1" x14ac:dyDescent="0.25">
      <c r="A592" s="28"/>
    </row>
    <row r="593" spans="1:1" x14ac:dyDescent="0.25">
      <c r="A593" s="28"/>
    </row>
    <row r="594" spans="1:1" x14ac:dyDescent="0.25">
      <c r="A594" s="28"/>
    </row>
    <row r="595" spans="1:1" x14ac:dyDescent="0.25">
      <c r="A595" s="28"/>
    </row>
    <row r="596" spans="1:1" x14ac:dyDescent="0.25">
      <c r="A596" s="28"/>
    </row>
    <row r="597" spans="1:1" x14ac:dyDescent="0.25">
      <c r="A597" s="28"/>
    </row>
    <row r="598" spans="1:1" x14ac:dyDescent="0.25">
      <c r="A598" s="28"/>
    </row>
    <row r="599" spans="1:1" x14ac:dyDescent="0.25">
      <c r="A599" s="28"/>
    </row>
    <row r="600" spans="1:1" x14ac:dyDescent="0.25">
      <c r="A600" s="28"/>
    </row>
    <row r="601" spans="1:1" x14ac:dyDescent="0.25">
      <c r="A601" s="28"/>
    </row>
    <row r="602" spans="1:1" x14ac:dyDescent="0.25">
      <c r="A602" s="28"/>
    </row>
    <row r="603" spans="1:1" x14ac:dyDescent="0.25">
      <c r="A603" s="28"/>
    </row>
    <row r="604" spans="1:1" x14ac:dyDescent="0.25">
      <c r="A604" s="28"/>
    </row>
    <row r="605" spans="1:1" x14ac:dyDescent="0.25">
      <c r="A605" s="28"/>
    </row>
    <row r="606" spans="1:1" x14ac:dyDescent="0.25">
      <c r="A606" s="28"/>
    </row>
    <row r="607" spans="1:1" x14ac:dyDescent="0.25">
      <c r="A607" s="28"/>
    </row>
    <row r="608" spans="1:1" x14ac:dyDescent="0.25">
      <c r="A608" s="28"/>
    </row>
    <row r="609" spans="1:1" x14ac:dyDescent="0.25">
      <c r="A609" s="28"/>
    </row>
    <row r="610" spans="1:1" x14ac:dyDescent="0.25">
      <c r="A610" s="28"/>
    </row>
    <row r="611" spans="1:1" x14ac:dyDescent="0.25">
      <c r="A611" s="28"/>
    </row>
    <row r="612" spans="1:1" x14ac:dyDescent="0.25">
      <c r="A612" s="28"/>
    </row>
    <row r="613" spans="1:1" x14ac:dyDescent="0.25">
      <c r="A613" s="28"/>
    </row>
    <row r="614" spans="1:1" x14ac:dyDescent="0.25">
      <c r="A614" s="28"/>
    </row>
    <row r="615" spans="1:1" x14ac:dyDescent="0.25">
      <c r="A615" s="28"/>
    </row>
    <row r="616" spans="1:1" x14ac:dyDescent="0.25">
      <c r="A616" s="28"/>
    </row>
    <row r="617" spans="1:1" x14ac:dyDescent="0.25">
      <c r="A617" s="28"/>
    </row>
    <row r="618" spans="1:1" x14ac:dyDescent="0.25">
      <c r="A618" s="28"/>
    </row>
    <row r="619" spans="1:1" x14ac:dyDescent="0.25">
      <c r="A619" s="28"/>
    </row>
    <row r="620" spans="1:1" x14ac:dyDescent="0.25">
      <c r="A620" s="28"/>
    </row>
    <row r="621" spans="1:1" x14ac:dyDescent="0.25">
      <c r="A621" s="28"/>
    </row>
    <row r="622" spans="1:1" x14ac:dyDescent="0.25">
      <c r="A622" s="28"/>
    </row>
    <row r="623" spans="1:1" x14ac:dyDescent="0.25">
      <c r="A623" s="28"/>
    </row>
    <row r="624" spans="1:1" x14ac:dyDescent="0.25">
      <c r="A624" s="28"/>
    </row>
    <row r="625" spans="1:1" x14ac:dyDescent="0.25">
      <c r="A625" s="28"/>
    </row>
    <row r="626" spans="1:1" x14ac:dyDescent="0.25">
      <c r="A626" s="28"/>
    </row>
    <row r="627" spans="1:1" x14ac:dyDescent="0.25">
      <c r="A627" s="28"/>
    </row>
    <row r="628" spans="1:1" x14ac:dyDescent="0.25">
      <c r="A628" s="28"/>
    </row>
    <row r="629" spans="1:1" x14ac:dyDescent="0.25">
      <c r="A629" s="28"/>
    </row>
    <row r="630" spans="1:1" x14ac:dyDescent="0.25">
      <c r="A630" s="28"/>
    </row>
    <row r="631" spans="1:1" x14ac:dyDescent="0.25">
      <c r="A631" s="28"/>
    </row>
    <row r="632" spans="1:1" x14ac:dyDescent="0.25">
      <c r="A632" s="28"/>
    </row>
    <row r="633" spans="1:1" x14ac:dyDescent="0.25">
      <c r="A633" s="28"/>
    </row>
    <row r="634" spans="1:1" x14ac:dyDescent="0.25">
      <c r="A634" s="28"/>
    </row>
    <row r="635" spans="1:1" x14ac:dyDescent="0.25">
      <c r="A635" s="28"/>
    </row>
    <row r="636" spans="1:1" x14ac:dyDescent="0.25">
      <c r="A636" s="28"/>
    </row>
    <row r="637" spans="1:1" x14ac:dyDescent="0.25">
      <c r="A637" s="28"/>
    </row>
    <row r="638" spans="1:1" x14ac:dyDescent="0.25">
      <c r="A638" s="28"/>
    </row>
    <row r="639" spans="1:1" x14ac:dyDescent="0.25">
      <c r="A639" s="28"/>
    </row>
    <row r="640" spans="1:1" x14ac:dyDescent="0.25">
      <c r="A640" s="28"/>
    </row>
    <row r="641" spans="1:1" x14ac:dyDescent="0.25">
      <c r="A641" s="28"/>
    </row>
    <row r="642" spans="1:1" x14ac:dyDescent="0.25">
      <c r="A642" s="28"/>
    </row>
    <row r="643" spans="1:1" x14ac:dyDescent="0.25">
      <c r="A643" s="28"/>
    </row>
    <row r="644" spans="1:1" x14ac:dyDescent="0.25">
      <c r="A644" s="28"/>
    </row>
    <row r="645" spans="1:1" x14ac:dyDescent="0.25">
      <c r="A645" s="28"/>
    </row>
    <row r="646" spans="1:1" x14ac:dyDescent="0.25">
      <c r="A646" s="28"/>
    </row>
    <row r="647" spans="1:1" x14ac:dyDescent="0.25">
      <c r="A647" s="28"/>
    </row>
    <row r="648" spans="1:1" x14ac:dyDescent="0.25">
      <c r="A648" s="28"/>
    </row>
    <row r="649" spans="1:1" x14ac:dyDescent="0.25">
      <c r="A649" s="28"/>
    </row>
    <row r="650" spans="1:1" x14ac:dyDescent="0.25">
      <c r="A650" s="28"/>
    </row>
    <row r="651" spans="1:1" x14ac:dyDescent="0.25">
      <c r="A651" s="28"/>
    </row>
    <row r="652" spans="1:1" x14ac:dyDescent="0.25">
      <c r="A652" s="28"/>
    </row>
    <row r="653" spans="1:1" x14ac:dyDescent="0.25">
      <c r="A653" s="28"/>
    </row>
    <row r="654" spans="1:1" x14ac:dyDescent="0.25">
      <c r="A654" s="28"/>
    </row>
    <row r="655" spans="1:1" x14ac:dyDescent="0.25">
      <c r="A655" s="28"/>
    </row>
    <row r="656" spans="1:1" x14ac:dyDescent="0.25">
      <c r="A656" s="28"/>
    </row>
    <row r="657" spans="1:1" x14ac:dyDescent="0.25">
      <c r="A657" s="28"/>
    </row>
    <row r="658" spans="1:1" x14ac:dyDescent="0.25">
      <c r="A658" s="28"/>
    </row>
    <row r="659" spans="1:1" x14ac:dyDescent="0.25">
      <c r="A659" s="28"/>
    </row>
    <row r="660" spans="1:1" x14ac:dyDescent="0.25">
      <c r="A660" s="28"/>
    </row>
    <row r="661" spans="1:1" x14ac:dyDescent="0.25">
      <c r="A661" s="28"/>
    </row>
    <row r="662" spans="1:1" x14ac:dyDescent="0.25">
      <c r="A662" s="28"/>
    </row>
    <row r="663" spans="1:1" x14ac:dyDescent="0.25">
      <c r="A663" s="28"/>
    </row>
    <row r="664" spans="1:1" x14ac:dyDescent="0.25">
      <c r="A664" s="28"/>
    </row>
    <row r="665" spans="1:1" x14ac:dyDescent="0.25">
      <c r="A665" s="28"/>
    </row>
    <row r="666" spans="1:1" x14ac:dyDescent="0.25">
      <c r="A666" s="28"/>
    </row>
    <row r="667" spans="1:1" x14ac:dyDescent="0.25">
      <c r="A667" s="28"/>
    </row>
    <row r="668" spans="1:1" x14ac:dyDescent="0.25">
      <c r="A668" s="28"/>
    </row>
    <row r="669" spans="1:1" x14ac:dyDescent="0.25">
      <c r="A669" s="28"/>
    </row>
    <row r="670" spans="1:1" x14ac:dyDescent="0.25">
      <c r="A670" s="28"/>
    </row>
    <row r="671" spans="1:1" x14ac:dyDescent="0.25">
      <c r="A671" s="28"/>
    </row>
    <row r="672" spans="1:1" x14ac:dyDescent="0.25">
      <c r="A672" s="28"/>
    </row>
    <row r="673" spans="1:1" x14ac:dyDescent="0.25">
      <c r="A673" s="28"/>
    </row>
    <row r="674" spans="1:1" x14ac:dyDescent="0.25">
      <c r="A674" s="28"/>
    </row>
    <row r="675" spans="1:1" x14ac:dyDescent="0.25">
      <c r="A675" s="28"/>
    </row>
    <row r="676" spans="1:1" x14ac:dyDescent="0.25">
      <c r="A676" s="28"/>
    </row>
    <row r="677" spans="1:1" x14ac:dyDescent="0.25">
      <c r="A677" s="28"/>
    </row>
    <row r="678" spans="1:1" x14ac:dyDescent="0.25">
      <c r="A678" s="28"/>
    </row>
    <row r="679" spans="1:1" x14ac:dyDescent="0.25">
      <c r="A679" s="28"/>
    </row>
    <row r="680" spans="1:1" x14ac:dyDescent="0.25">
      <c r="A680" s="28"/>
    </row>
    <row r="681" spans="1:1" x14ac:dyDescent="0.25">
      <c r="A681" s="28"/>
    </row>
    <row r="682" spans="1:1" x14ac:dyDescent="0.25">
      <c r="A682" s="28"/>
    </row>
    <row r="683" spans="1:1" x14ac:dyDescent="0.25">
      <c r="A683" s="28"/>
    </row>
    <row r="684" spans="1:1" x14ac:dyDescent="0.25">
      <c r="A684" s="28"/>
    </row>
    <row r="685" spans="1:1" x14ac:dyDescent="0.25">
      <c r="A685" s="28"/>
    </row>
    <row r="686" spans="1:1" x14ac:dyDescent="0.25">
      <c r="A686" s="28"/>
    </row>
    <row r="687" spans="1:1" x14ac:dyDescent="0.25">
      <c r="A687" s="28"/>
    </row>
    <row r="688" spans="1:1" x14ac:dyDescent="0.25">
      <c r="A688" s="28"/>
    </row>
    <row r="689" spans="1:1" x14ac:dyDescent="0.25">
      <c r="A689" s="28"/>
    </row>
    <row r="690" spans="1:1" x14ac:dyDescent="0.25">
      <c r="A690" s="28"/>
    </row>
    <row r="691" spans="1:1" x14ac:dyDescent="0.25">
      <c r="A691" s="28"/>
    </row>
    <row r="692" spans="1:1" x14ac:dyDescent="0.25">
      <c r="A692" s="28"/>
    </row>
    <row r="693" spans="1:1" x14ac:dyDescent="0.25">
      <c r="A693" s="28"/>
    </row>
    <row r="694" spans="1:1" x14ac:dyDescent="0.25">
      <c r="A694" s="28"/>
    </row>
    <row r="695" spans="1:1" x14ac:dyDescent="0.25">
      <c r="A695" s="28"/>
    </row>
    <row r="696" spans="1:1" x14ac:dyDescent="0.25">
      <c r="A696" s="28"/>
    </row>
    <row r="697" spans="1:1" x14ac:dyDescent="0.25">
      <c r="A697" s="28"/>
    </row>
    <row r="698" spans="1:1" x14ac:dyDescent="0.25">
      <c r="A698" s="28"/>
    </row>
    <row r="699" spans="1:1" x14ac:dyDescent="0.25">
      <c r="A699" s="28"/>
    </row>
    <row r="700" spans="1:1" x14ac:dyDescent="0.25">
      <c r="A700" s="28"/>
    </row>
    <row r="701" spans="1:1" x14ac:dyDescent="0.25">
      <c r="A701" s="28"/>
    </row>
    <row r="702" spans="1:1" x14ac:dyDescent="0.25">
      <c r="A702" s="28"/>
    </row>
    <row r="703" spans="1:1" x14ac:dyDescent="0.25">
      <c r="A703" s="28"/>
    </row>
    <row r="704" spans="1:1" x14ac:dyDescent="0.25">
      <c r="A704" s="28"/>
    </row>
    <row r="705" spans="1:1" x14ac:dyDescent="0.25">
      <c r="A705" s="28"/>
    </row>
    <row r="706" spans="1:1" x14ac:dyDescent="0.25">
      <c r="A706" s="28"/>
    </row>
    <row r="707" spans="1:1" x14ac:dyDescent="0.25">
      <c r="A707" s="28"/>
    </row>
    <row r="708" spans="1:1" x14ac:dyDescent="0.25">
      <c r="A708" s="28"/>
    </row>
    <row r="709" spans="1:1" x14ac:dyDescent="0.25">
      <c r="A709" s="28"/>
    </row>
    <row r="710" spans="1:1" x14ac:dyDescent="0.25">
      <c r="A710" s="28"/>
    </row>
    <row r="711" spans="1:1" x14ac:dyDescent="0.25">
      <c r="A711" s="28"/>
    </row>
    <row r="712" spans="1:1" x14ac:dyDescent="0.25">
      <c r="A712" s="28"/>
    </row>
    <row r="713" spans="1:1" x14ac:dyDescent="0.25">
      <c r="A713" s="28"/>
    </row>
    <row r="714" spans="1:1" x14ac:dyDescent="0.25">
      <c r="A714" s="28"/>
    </row>
    <row r="715" spans="1:1" x14ac:dyDescent="0.25">
      <c r="A715" s="28"/>
    </row>
    <row r="716" spans="1:1" x14ac:dyDescent="0.25">
      <c r="A716" s="28"/>
    </row>
    <row r="717" spans="1:1" x14ac:dyDescent="0.25">
      <c r="A717" s="28"/>
    </row>
    <row r="718" spans="1:1" x14ac:dyDescent="0.25">
      <c r="A718" s="28"/>
    </row>
    <row r="719" spans="1:1" x14ac:dyDescent="0.25">
      <c r="A719" s="28"/>
    </row>
    <row r="720" spans="1:1" x14ac:dyDescent="0.25">
      <c r="A720" s="28"/>
    </row>
    <row r="721" spans="1:1" x14ac:dyDescent="0.25">
      <c r="A721" s="28"/>
    </row>
    <row r="722" spans="1:1" x14ac:dyDescent="0.25">
      <c r="A722" s="28"/>
    </row>
    <row r="723" spans="1:1" x14ac:dyDescent="0.25">
      <c r="A723" s="28"/>
    </row>
    <row r="724" spans="1:1" x14ac:dyDescent="0.25">
      <c r="A724" s="28"/>
    </row>
    <row r="725" spans="1:1" x14ac:dyDescent="0.25">
      <c r="A725" s="28"/>
    </row>
    <row r="726" spans="1:1" x14ac:dyDescent="0.25">
      <c r="A726" s="28"/>
    </row>
    <row r="727" spans="1:1" x14ac:dyDescent="0.25">
      <c r="A727" s="28"/>
    </row>
    <row r="728" spans="1:1" x14ac:dyDescent="0.25">
      <c r="A728" s="28"/>
    </row>
    <row r="729" spans="1:1" x14ac:dyDescent="0.25">
      <c r="A729" s="28"/>
    </row>
    <row r="730" spans="1:1" x14ac:dyDescent="0.25">
      <c r="A730" s="28"/>
    </row>
    <row r="731" spans="1:1" x14ac:dyDescent="0.25">
      <c r="A731" s="28"/>
    </row>
    <row r="732" spans="1:1" x14ac:dyDescent="0.25">
      <c r="A732" s="28"/>
    </row>
    <row r="733" spans="1:1" x14ac:dyDescent="0.25">
      <c r="A733" s="28"/>
    </row>
    <row r="734" spans="1:1" x14ac:dyDescent="0.25">
      <c r="A734" s="28"/>
    </row>
    <row r="735" spans="1:1" x14ac:dyDescent="0.25">
      <c r="A735" s="28"/>
    </row>
    <row r="736" spans="1:1" x14ac:dyDescent="0.25">
      <c r="A736" s="28"/>
    </row>
    <row r="737" spans="1:1" x14ac:dyDescent="0.25">
      <c r="A737" s="28"/>
    </row>
    <row r="738" spans="1:1" x14ac:dyDescent="0.25">
      <c r="A738" s="28"/>
    </row>
    <row r="739" spans="1:1" x14ac:dyDescent="0.25">
      <c r="A739" s="28"/>
    </row>
    <row r="740" spans="1:1" x14ac:dyDescent="0.25">
      <c r="A740" s="28"/>
    </row>
    <row r="741" spans="1:1" x14ac:dyDescent="0.25">
      <c r="A741" s="28"/>
    </row>
    <row r="742" spans="1:1" x14ac:dyDescent="0.25">
      <c r="A742" s="28"/>
    </row>
    <row r="743" spans="1:1" x14ac:dyDescent="0.25">
      <c r="A743" s="28"/>
    </row>
    <row r="744" spans="1:1" x14ac:dyDescent="0.25">
      <c r="A744" s="28"/>
    </row>
    <row r="745" spans="1:1" x14ac:dyDescent="0.25">
      <c r="A745" s="28"/>
    </row>
    <row r="746" spans="1:1" x14ac:dyDescent="0.25">
      <c r="A746" s="28"/>
    </row>
    <row r="747" spans="1:1" x14ac:dyDescent="0.25">
      <c r="A747" s="28"/>
    </row>
    <row r="748" spans="1:1" x14ac:dyDescent="0.25">
      <c r="A748" s="28"/>
    </row>
    <row r="749" spans="1:1" x14ac:dyDescent="0.25">
      <c r="A749" s="28"/>
    </row>
    <row r="750" spans="1:1" x14ac:dyDescent="0.25">
      <c r="A750" s="28"/>
    </row>
    <row r="751" spans="1:1" x14ac:dyDescent="0.25">
      <c r="A751" s="28"/>
    </row>
    <row r="752" spans="1:1" x14ac:dyDescent="0.25">
      <c r="A752" s="28"/>
    </row>
    <row r="753" spans="1:1" x14ac:dyDescent="0.25">
      <c r="A753" s="28"/>
    </row>
    <row r="754" spans="1:1" x14ac:dyDescent="0.25">
      <c r="A754" s="28"/>
    </row>
    <row r="755" spans="1:1" x14ac:dyDescent="0.25">
      <c r="A755" s="28"/>
    </row>
    <row r="756" spans="1:1" x14ac:dyDescent="0.25">
      <c r="A756" s="28"/>
    </row>
    <row r="757" spans="1:1" x14ac:dyDescent="0.25">
      <c r="A757" s="28"/>
    </row>
    <row r="758" spans="1:1" x14ac:dyDescent="0.25">
      <c r="A758" s="28"/>
    </row>
    <row r="759" spans="1:1" x14ac:dyDescent="0.25">
      <c r="A759" s="28"/>
    </row>
    <row r="760" spans="1:1" x14ac:dyDescent="0.25">
      <c r="A760" s="28"/>
    </row>
    <row r="761" spans="1:1" x14ac:dyDescent="0.25">
      <c r="A761" s="28"/>
    </row>
    <row r="762" spans="1:1" x14ac:dyDescent="0.25">
      <c r="A762" s="28"/>
    </row>
    <row r="763" spans="1:1" x14ac:dyDescent="0.25">
      <c r="A763" s="28"/>
    </row>
    <row r="764" spans="1:1" x14ac:dyDescent="0.25">
      <c r="A764" s="28"/>
    </row>
    <row r="765" spans="1:1" x14ac:dyDescent="0.25">
      <c r="A765" s="28"/>
    </row>
    <row r="766" spans="1:1" x14ac:dyDescent="0.25">
      <c r="A766" s="28"/>
    </row>
    <row r="767" spans="1:1" x14ac:dyDescent="0.25">
      <c r="A767" s="28"/>
    </row>
    <row r="768" spans="1:1" x14ac:dyDescent="0.25">
      <c r="A768" s="28"/>
    </row>
    <row r="769" spans="1:1" x14ac:dyDescent="0.25">
      <c r="A769" s="28"/>
    </row>
    <row r="770" spans="1:1" x14ac:dyDescent="0.25">
      <c r="A770" s="28"/>
    </row>
    <row r="771" spans="1:1" x14ac:dyDescent="0.25">
      <c r="A771" s="28"/>
    </row>
    <row r="772" spans="1:1" x14ac:dyDescent="0.25">
      <c r="A772" s="28"/>
    </row>
    <row r="773" spans="1:1" x14ac:dyDescent="0.25">
      <c r="A773" s="28"/>
    </row>
    <row r="774" spans="1:1" x14ac:dyDescent="0.25">
      <c r="A774" s="28"/>
    </row>
    <row r="775" spans="1:1" x14ac:dyDescent="0.25">
      <c r="A775" s="28"/>
    </row>
    <row r="776" spans="1:1" x14ac:dyDescent="0.25">
      <c r="A776" s="28"/>
    </row>
    <row r="777" spans="1:1" x14ac:dyDescent="0.25">
      <c r="A777" s="28"/>
    </row>
    <row r="778" spans="1:1" x14ac:dyDescent="0.25">
      <c r="A778" s="28"/>
    </row>
    <row r="779" spans="1:1" x14ac:dyDescent="0.25">
      <c r="A779" s="28"/>
    </row>
    <row r="780" spans="1:1" x14ac:dyDescent="0.25">
      <c r="A780" s="28"/>
    </row>
    <row r="781" spans="1:1" x14ac:dyDescent="0.25">
      <c r="A781" s="28"/>
    </row>
    <row r="782" spans="1:1" x14ac:dyDescent="0.25">
      <c r="A782" s="28"/>
    </row>
    <row r="783" spans="1:1" x14ac:dyDescent="0.25">
      <c r="A783" s="28"/>
    </row>
    <row r="784" spans="1:1" x14ac:dyDescent="0.25">
      <c r="A784" s="28"/>
    </row>
    <row r="785" spans="1:1" x14ac:dyDescent="0.25">
      <c r="A785" s="28"/>
    </row>
    <row r="786" spans="1:1" x14ac:dyDescent="0.25">
      <c r="A786" s="28"/>
    </row>
    <row r="787" spans="1:1" x14ac:dyDescent="0.25">
      <c r="A787" s="28"/>
    </row>
    <row r="788" spans="1:1" x14ac:dyDescent="0.25">
      <c r="A788" s="28"/>
    </row>
    <row r="789" spans="1:1" x14ac:dyDescent="0.25">
      <c r="A789" s="28"/>
    </row>
    <row r="790" spans="1:1" x14ac:dyDescent="0.25">
      <c r="A790" s="28"/>
    </row>
    <row r="791" spans="1:1" x14ac:dyDescent="0.25">
      <c r="A791" s="28"/>
    </row>
    <row r="792" spans="1:1" x14ac:dyDescent="0.25">
      <c r="A792" s="28"/>
    </row>
    <row r="793" spans="1:1" x14ac:dyDescent="0.25">
      <c r="A793" s="28"/>
    </row>
    <row r="794" spans="1:1" x14ac:dyDescent="0.25">
      <c r="A794" s="28"/>
    </row>
    <row r="795" spans="1:1" x14ac:dyDescent="0.25">
      <c r="A795" s="28"/>
    </row>
    <row r="796" spans="1:1" x14ac:dyDescent="0.25">
      <c r="A796" s="28"/>
    </row>
    <row r="797" spans="1:1" x14ac:dyDescent="0.25">
      <c r="A797" s="28"/>
    </row>
    <row r="798" spans="1:1" x14ac:dyDescent="0.25">
      <c r="A798" s="28"/>
    </row>
    <row r="799" spans="1:1" x14ac:dyDescent="0.25">
      <c r="A799" s="28"/>
    </row>
    <row r="800" spans="1:1" x14ac:dyDescent="0.25">
      <c r="A800" s="28"/>
    </row>
    <row r="801" spans="1:1" x14ac:dyDescent="0.25">
      <c r="A801" s="28"/>
    </row>
    <row r="802" spans="1:1" x14ac:dyDescent="0.25">
      <c r="A802" s="28"/>
    </row>
    <row r="803" spans="1:1" x14ac:dyDescent="0.25">
      <c r="A803" s="28"/>
    </row>
    <row r="804" spans="1:1" x14ac:dyDescent="0.25">
      <c r="A804" s="28"/>
    </row>
    <row r="805" spans="1:1" x14ac:dyDescent="0.25">
      <c r="A805" s="28"/>
    </row>
    <row r="806" spans="1:1" x14ac:dyDescent="0.25">
      <c r="A806" s="28"/>
    </row>
    <row r="807" spans="1:1" x14ac:dyDescent="0.25">
      <c r="A807" s="28"/>
    </row>
    <row r="808" spans="1:1" x14ac:dyDescent="0.25">
      <c r="A808" s="28"/>
    </row>
    <row r="809" spans="1:1" x14ac:dyDescent="0.25">
      <c r="A809" s="28"/>
    </row>
    <row r="810" spans="1:1" x14ac:dyDescent="0.25">
      <c r="A810" s="28"/>
    </row>
    <row r="811" spans="1:1" x14ac:dyDescent="0.25">
      <c r="A811" s="28"/>
    </row>
    <row r="812" spans="1:1" x14ac:dyDescent="0.25">
      <c r="A812" s="28"/>
    </row>
    <row r="813" spans="1:1" x14ac:dyDescent="0.25">
      <c r="A813" s="28"/>
    </row>
    <row r="814" spans="1:1" x14ac:dyDescent="0.25">
      <c r="A814" s="28"/>
    </row>
    <row r="815" spans="1:1" x14ac:dyDescent="0.25">
      <c r="A815" s="28"/>
    </row>
    <row r="816" spans="1:1" x14ac:dyDescent="0.25">
      <c r="A816" s="28"/>
    </row>
    <row r="817" spans="1:1" x14ac:dyDescent="0.25">
      <c r="A817" s="28"/>
    </row>
    <row r="818" spans="1:1" x14ac:dyDescent="0.25">
      <c r="A818" s="28"/>
    </row>
    <row r="819" spans="1:1" x14ac:dyDescent="0.25">
      <c r="A819" s="28"/>
    </row>
    <row r="820" spans="1:1" x14ac:dyDescent="0.25">
      <c r="A820" s="28"/>
    </row>
    <row r="821" spans="1:1" x14ac:dyDescent="0.25">
      <c r="A821" s="28"/>
    </row>
    <row r="822" spans="1:1" x14ac:dyDescent="0.25">
      <c r="A822" s="28"/>
    </row>
    <row r="823" spans="1:1" x14ac:dyDescent="0.25">
      <c r="A823" s="28"/>
    </row>
    <row r="824" spans="1:1" x14ac:dyDescent="0.25">
      <c r="A824" s="28"/>
    </row>
    <row r="825" spans="1:1" x14ac:dyDescent="0.25">
      <c r="A825" s="28"/>
    </row>
    <row r="826" spans="1:1" x14ac:dyDescent="0.25">
      <c r="A826" s="28"/>
    </row>
    <row r="827" spans="1:1" x14ac:dyDescent="0.25">
      <c r="A827" s="28"/>
    </row>
    <row r="828" spans="1:1" x14ac:dyDescent="0.25">
      <c r="A828" s="28"/>
    </row>
    <row r="829" spans="1:1" x14ac:dyDescent="0.25">
      <c r="A829" s="28"/>
    </row>
    <row r="830" spans="1:1" x14ac:dyDescent="0.25">
      <c r="A830" s="28"/>
    </row>
    <row r="831" spans="1:1" x14ac:dyDescent="0.25">
      <c r="A831" s="28"/>
    </row>
    <row r="832" spans="1:1" x14ac:dyDescent="0.25">
      <c r="A832" s="28"/>
    </row>
    <row r="833" spans="1:1" x14ac:dyDescent="0.25">
      <c r="A833" s="28"/>
    </row>
    <row r="834" spans="1:1" x14ac:dyDescent="0.25">
      <c r="A834" s="28"/>
    </row>
    <row r="835" spans="1:1" x14ac:dyDescent="0.25">
      <c r="A835" s="28"/>
    </row>
    <row r="836" spans="1:1" x14ac:dyDescent="0.25">
      <c r="A836" s="28"/>
    </row>
    <row r="837" spans="1:1" x14ac:dyDescent="0.25">
      <c r="A837" s="28"/>
    </row>
    <row r="838" spans="1:1" x14ac:dyDescent="0.25">
      <c r="A838" s="28"/>
    </row>
    <row r="839" spans="1:1" x14ac:dyDescent="0.25">
      <c r="A839" s="28"/>
    </row>
    <row r="840" spans="1:1" x14ac:dyDescent="0.25">
      <c r="A840" s="28"/>
    </row>
    <row r="841" spans="1:1" x14ac:dyDescent="0.25">
      <c r="A841" s="28"/>
    </row>
    <row r="842" spans="1:1" x14ac:dyDescent="0.25">
      <c r="A842" s="28"/>
    </row>
    <row r="843" spans="1:1" x14ac:dyDescent="0.25">
      <c r="A843" s="28"/>
    </row>
    <row r="844" spans="1:1" x14ac:dyDescent="0.25">
      <c r="A844" s="28"/>
    </row>
    <row r="845" spans="1:1" x14ac:dyDescent="0.25">
      <c r="A845" s="28"/>
    </row>
    <row r="846" spans="1:1" x14ac:dyDescent="0.25">
      <c r="A846" s="28"/>
    </row>
    <row r="847" spans="1:1" x14ac:dyDescent="0.25">
      <c r="A847" s="28"/>
    </row>
    <row r="848" spans="1:1" x14ac:dyDescent="0.25">
      <c r="A848" s="28"/>
    </row>
    <row r="849" spans="1:1" x14ac:dyDescent="0.25">
      <c r="A849" s="28"/>
    </row>
    <row r="850" spans="1:1" x14ac:dyDescent="0.25">
      <c r="A850" s="28"/>
    </row>
    <row r="851" spans="1:1" x14ac:dyDescent="0.25">
      <c r="A851" s="28"/>
    </row>
    <row r="852" spans="1:1" x14ac:dyDescent="0.25">
      <c r="A852" s="28"/>
    </row>
    <row r="853" spans="1:1" x14ac:dyDescent="0.25">
      <c r="A853" s="28"/>
    </row>
    <row r="854" spans="1:1" x14ac:dyDescent="0.25">
      <c r="A854" s="28"/>
    </row>
    <row r="855" spans="1:1" x14ac:dyDescent="0.25">
      <c r="A855" s="28"/>
    </row>
    <row r="856" spans="1:1" x14ac:dyDescent="0.25">
      <c r="A856" s="28"/>
    </row>
    <row r="857" spans="1:1" x14ac:dyDescent="0.25">
      <c r="A857" s="28"/>
    </row>
    <row r="858" spans="1:1" x14ac:dyDescent="0.25">
      <c r="A858" s="28"/>
    </row>
    <row r="859" spans="1:1" x14ac:dyDescent="0.25">
      <c r="A859" s="28"/>
    </row>
    <row r="860" spans="1:1" x14ac:dyDescent="0.25">
      <c r="A860" s="28"/>
    </row>
    <row r="861" spans="1:1" x14ac:dyDescent="0.25">
      <c r="A861" s="28"/>
    </row>
    <row r="862" spans="1:1" x14ac:dyDescent="0.25">
      <c r="A862" s="28"/>
    </row>
    <row r="863" spans="1:1" x14ac:dyDescent="0.25">
      <c r="A863" s="28"/>
    </row>
    <row r="864" spans="1:1" x14ac:dyDescent="0.25">
      <c r="A864" s="28"/>
    </row>
    <row r="865" spans="1:1" x14ac:dyDescent="0.25">
      <c r="A865" s="28"/>
    </row>
    <row r="866" spans="1:1" x14ac:dyDescent="0.25">
      <c r="A866" s="28"/>
    </row>
    <row r="867" spans="1:1" x14ac:dyDescent="0.25">
      <c r="A867" s="28"/>
    </row>
    <row r="868" spans="1:1" x14ac:dyDescent="0.25">
      <c r="A868" s="28"/>
    </row>
    <row r="869" spans="1:1" x14ac:dyDescent="0.25">
      <c r="A869" s="28"/>
    </row>
    <row r="870" spans="1:1" x14ac:dyDescent="0.25">
      <c r="A870" s="28"/>
    </row>
    <row r="871" spans="1:1" x14ac:dyDescent="0.25">
      <c r="A871" s="28"/>
    </row>
    <row r="872" spans="1:1" x14ac:dyDescent="0.25">
      <c r="A872" s="28"/>
    </row>
    <row r="873" spans="1:1" x14ac:dyDescent="0.25">
      <c r="A873" s="28"/>
    </row>
    <row r="874" spans="1:1" x14ac:dyDescent="0.25">
      <c r="A874" s="28"/>
    </row>
    <row r="875" spans="1:1" x14ac:dyDescent="0.25">
      <c r="A875" s="28"/>
    </row>
    <row r="876" spans="1:1" x14ac:dyDescent="0.25">
      <c r="A876" s="28"/>
    </row>
    <row r="877" spans="1:1" x14ac:dyDescent="0.25">
      <c r="A877" s="28"/>
    </row>
    <row r="878" spans="1:1" x14ac:dyDescent="0.25">
      <c r="A878" s="28"/>
    </row>
    <row r="879" spans="1:1" x14ac:dyDescent="0.25">
      <c r="A879" s="28"/>
    </row>
    <row r="880" spans="1:1" x14ac:dyDescent="0.25">
      <c r="A880" s="28"/>
    </row>
    <row r="881" spans="1:1" x14ac:dyDescent="0.25">
      <c r="A881" s="28"/>
    </row>
    <row r="882" spans="1:1" x14ac:dyDescent="0.25">
      <c r="A882" s="28"/>
    </row>
    <row r="883" spans="1:1" x14ac:dyDescent="0.25">
      <c r="A883" s="28"/>
    </row>
    <row r="884" spans="1:1" x14ac:dyDescent="0.25">
      <c r="A884" s="28"/>
    </row>
    <row r="885" spans="1:1" x14ac:dyDescent="0.25">
      <c r="A885" s="28"/>
    </row>
    <row r="886" spans="1:1" x14ac:dyDescent="0.25">
      <c r="A886" s="28"/>
    </row>
    <row r="887" spans="1:1" x14ac:dyDescent="0.25">
      <c r="A887" s="28"/>
    </row>
    <row r="888" spans="1:1" x14ac:dyDescent="0.25">
      <c r="A888" s="28"/>
    </row>
    <row r="889" spans="1:1" x14ac:dyDescent="0.25">
      <c r="A889" s="28"/>
    </row>
    <row r="890" spans="1:1" x14ac:dyDescent="0.25">
      <c r="A890" s="28"/>
    </row>
    <row r="891" spans="1:1" x14ac:dyDescent="0.25">
      <c r="A891" s="28"/>
    </row>
    <row r="892" spans="1:1" x14ac:dyDescent="0.25">
      <c r="A892" s="28"/>
    </row>
    <row r="893" spans="1:1" x14ac:dyDescent="0.25">
      <c r="A893" s="28"/>
    </row>
    <row r="894" spans="1:1" x14ac:dyDescent="0.25">
      <c r="A894" s="28"/>
    </row>
    <row r="895" spans="1:1" x14ac:dyDescent="0.25">
      <c r="A895" s="28"/>
    </row>
    <row r="896" spans="1:1" x14ac:dyDescent="0.25">
      <c r="A896" s="28"/>
    </row>
    <row r="897" spans="1:1" x14ac:dyDescent="0.25">
      <c r="A897" s="28"/>
    </row>
    <row r="898" spans="1:1" x14ac:dyDescent="0.25">
      <c r="A898" s="28"/>
    </row>
    <row r="899" spans="1:1" x14ac:dyDescent="0.25">
      <c r="A899" s="28"/>
    </row>
    <row r="900" spans="1:1" x14ac:dyDescent="0.25">
      <c r="A900" s="28"/>
    </row>
    <row r="901" spans="1:1" x14ac:dyDescent="0.25">
      <c r="A901" s="28"/>
    </row>
    <row r="902" spans="1:1" x14ac:dyDescent="0.25">
      <c r="A902" s="28"/>
    </row>
    <row r="903" spans="1:1" x14ac:dyDescent="0.25">
      <c r="A903" s="28"/>
    </row>
    <row r="904" spans="1:1" x14ac:dyDescent="0.25">
      <c r="A904" s="28"/>
    </row>
    <row r="905" spans="1:1" x14ac:dyDescent="0.25">
      <c r="A905" s="28"/>
    </row>
    <row r="906" spans="1:1" x14ac:dyDescent="0.25">
      <c r="A906" s="28"/>
    </row>
    <row r="907" spans="1:1" x14ac:dyDescent="0.25">
      <c r="A907" s="28"/>
    </row>
    <row r="908" spans="1:1" x14ac:dyDescent="0.25">
      <c r="A908" s="28"/>
    </row>
    <row r="909" spans="1:1" x14ac:dyDescent="0.25">
      <c r="A909" s="28"/>
    </row>
    <row r="910" spans="1:1" x14ac:dyDescent="0.25">
      <c r="A910" s="28"/>
    </row>
    <row r="911" spans="1:1" x14ac:dyDescent="0.25">
      <c r="A911" s="28"/>
    </row>
    <row r="912" spans="1:1" x14ac:dyDescent="0.25">
      <c r="A912" s="28"/>
    </row>
    <row r="913" spans="1:1" x14ac:dyDescent="0.25">
      <c r="A913" s="28"/>
    </row>
    <row r="914" spans="1:1" x14ac:dyDescent="0.25">
      <c r="A914" s="28"/>
    </row>
    <row r="915" spans="1:1" x14ac:dyDescent="0.25">
      <c r="A915" s="28"/>
    </row>
    <row r="916" spans="1:1" x14ac:dyDescent="0.25">
      <c r="A916" s="28"/>
    </row>
    <row r="917" spans="1:1" x14ac:dyDescent="0.25">
      <c r="A917" s="28"/>
    </row>
    <row r="918" spans="1:1" x14ac:dyDescent="0.25">
      <c r="A918" s="28"/>
    </row>
    <row r="919" spans="1:1" x14ac:dyDescent="0.25">
      <c r="A919" s="28"/>
    </row>
    <row r="920" spans="1:1" x14ac:dyDescent="0.25">
      <c r="A920" s="28"/>
    </row>
    <row r="921" spans="1:1" x14ac:dyDescent="0.25">
      <c r="A921" s="28"/>
    </row>
    <row r="922" spans="1:1" x14ac:dyDescent="0.25">
      <c r="A922" s="28"/>
    </row>
    <row r="923" spans="1:1" x14ac:dyDescent="0.25">
      <c r="A923" s="28"/>
    </row>
    <row r="924" spans="1:1" x14ac:dyDescent="0.25">
      <c r="A924" s="28"/>
    </row>
    <row r="925" spans="1:1" x14ac:dyDescent="0.25">
      <c r="A925" s="28"/>
    </row>
    <row r="926" spans="1:1" x14ac:dyDescent="0.25">
      <c r="A926" s="28"/>
    </row>
    <row r="927" spans="1:1" x14ac:dyDescent="0.25">
      <c r="A927" s="28"/>
    </row>
    <row r="928" spans="1:1" x14ac:dyDescent="0.25">
      <c r="A928" s="28"/>
    </row>
    <row r="929" spans="1:1" x14ac:dyDescent="0.25">
      <c r="A929" s="28"/>
    </row>
    <row r="930" spans="1:1" x14ac:dyDescent="0.25">
      <c r="A930" s="28"/>
    </row>
    <row r="931" spans="1:1" x14ac:dyDescent="0.25">
      <c r="A931" s="28"/>
    </row>
    <row r="932" spans="1:1" x14ac:dyDescent="0.25">
      <c r="A932" s="28"/>
    </row>
    <row r="933" spans="1:1" x14ac:dyDescent="0.25">
      <c r="A933" s="28"/>
    </row>
    <row r="934" spans="1:1" x14ac:dyDescent="0.25">
      <c r="A934" s="28"/>
    </row>
    <row r="935" spans="1:1" x14ac:dyDescent="0.25">
      <c r="A935" s="28"/>
    </row>
    <row r="936" spans="1:1" x14ac:dyDescent="0.25">
      <c r="A936" s="28"/>
    </row>
    <row r="937" spans="1:1" x14ac:dyDescent="0.25">
      <c r="A937" s="28"/>
    </row>
    <row r="938" spans="1:1" x14ac:dyDescent="0.25">
      <c r="A938" s="28"/>
    </row>
    <row r="939" spans="1:1" x14ac:dyDescent="0.25">
      <c r="A939" s="28"/>
    </row>
    <row r="940" spans="1:1" x14ac:dyDescent="0.25">
      <c r="A940" s="28"/>
    </row>
    <row r="941" spans="1:1" x14ac:dyDescent="0.25">
      <c r="A941" s="28"/>
    </row>
    <row r="942" spans="1:1" x14ac:dyDescent="0.25">
      <c r="A942" s="28"/>
    </row>
    <row r="943" spans="1:1" x14ac:dyDescent="0.25">
      <c r="A943" s="28"/>
    </row>
    <row r="944" spans="1:1" x14ac:dyDescent="0.25">
      <c r="A944" s="28"/>
    </row>
    <row r="945" spans="1:1" x14ac:dyDescent="0.25">
      <c r="A945" s="28"/>
    </row>
    <row r="946" spans="1:1" x14ac:dyDescent="0.25">
      <c r="A946" s="28"/>
    </row>
    <row r="947" spans="1:1" x14ac:dyDescent="0.25">
      <c r="A947" s="28"/>
    </row>
    <row r="948" spans="1:1" x14ac:dyDescent="0.25">
      <c r="A948" s="28"/>
    </row>
    <row r="949" spans="1:1" x14ac:dyDescent="0.25">
      <c r="A949" s="28"/>
    </row>
    <row r="950" spans="1:1" x14ac:dyDescent="0.25">
      <c r="A950" s="28"/>
    </row>
    <row r="951" spans="1:1" x14ac:dyDescent="0.25">
      <c r="A951" s="28"/>
    </row>
    <row r="952" spans="1:1" x14ac:dyDescent="0.25">
      <c r="A952" s="28"/>
    </row>
    <row r="953" spans="1:1" x14ac:dyDescent="0.25">
      <c r="A953" s="28"/>
    </row>
    <row r="954" spans="1:1" x14ac:dyDescent="0.25">
      <c r="A954" s="28"/>
    </row>
    <row r="955" spans="1:1" x14ac:dyDescent="0.25">
      <c r="A955" s="28"/>
    </row>
    <row r="956" spans="1:1" x14ac:dyDescent="0.25">
      <c r="A956" s="28"/>
    </row>
    <row r="957" spans="1:1" x14ac:dyDescent="0.25">
      <c r="A957" s="28"/>
    </row>
    <row r="958" spans="1:1" x14ac:dyDescent="0.25">
      <c r="A958" s="28"/>
    </row>
    <row r="959" spans="1:1" x14ac:dyDescent="0.25">
      <c r="A959" s="28"/>
    </row>
    <row r="960" spans="1:1" x14ac:dyDescent="0.25">
      <c r="A960" s="28"/>
    </row>
    <row r="961" spans="1:1" x14ac:dyDescent="0.25">
      <c r="A961" s="28"/>
    </row>
    <row r="962" spans="1:1" x14ac:dyDescent="0.25">
      <c r="A962" s="28"/>
    </row>
    <row r="963" spans="1:1" x14ac:dyDescent="0.25">
      <c r="A963" s="28"/>
    </row>
    <row r="964" spans="1:1" x14ac:dyDescent="0.25">
      <c r="A964" s="28"/>
    </row>
    <row r="965" spans="1:1" x14ac:dyDescent="0.25">
      <c r="A965" s="28"/>
    </row>
    <row r="966" spans="1:1" x14ac:dyDescent="0.25">
      <c r="A966" s="28"/>
    </row>
    <row r="967" spans="1:1" x14ac:dyDescent="0.25">
      <c r="A967" s="28"/>
    </row>
    <row r="968" spans="1:1" x14ac:dyDescent="0.25">
      <c r="A968" s="28"/>
    </row>
    <row r="969" spans="1:1" x14ac:dyDescent="0.25">
      <c r="A969" s="28"/>
    </row>
    <row r="970" spans="1:1" x14ac:dyDescent="0.25">
      <c r="A970" s="28"/>
    </row>
    <row r="971" spans="1:1" x14ac:dyDescent="0.25">
      <c r="A971" s="28"/>
    </row>
    <row r="972" spans="1:1" x14ac:dyDescent="0.25">
      <c r="A972" s="28"/>
    </row>
    <row r="973" spans="1:1" x14ac:dyDescent="0.25">
      <c r="A973" s="28"/>
    </row>
    <row r="974" spans="1:1" x14ac:dyDescent="0.25">
      <c r="A974" s="28"/>
    </row>
    <row r="975" spans="1:1" x14ac:dyDescent="0.25">
      <c r="A975" s="28"/>
    </row>
    <row r="976" spans="1:1" x14ac:dyDescent="0.25">
      <c r="A976" s="28"/>
    </row>
    <row r="977" spans="1:1" x14ac:dyDescent="0.25">
      <c r="A977" s="28"/>
    </row>
    <row r="978" spans="1:1" x14ac:dyDescent="0.25">
      <c r="A978" s="28"/>
    </row>
    <row r="979" spans="1:1" x14ac:dyDescent="0.25">
      <c r="A979" s="28"/>
    </row>
    <row r="980" spans="1:1" x14ac:dyDescent="0.25">
      <c r="A980" s="28"/>
    </row>
    <row r="981" spans="1:1" x14ac:dyDescent="0.25">
      <c r="A981" s="28"/>
    </row>
    <row r="982" spans="1:1" x14ac:dyDescent="0.25">
      <c r="A982" s="28"/>
    </row>
    <row r="983" spans="1:1" x14ac:dyDescent="0.25">
      <c r="A983" s="28"/>
    </row>
    <row r="984" spans="1:1" x14ac:dyDescent="0.25">
      <c r="A984" s="28"/>
    </row>
    <row r="985" spans="1:1" x14ac:dyDescent="0.25">
      <c r="A985" s="28"/>
    </row>
    <row r="986" spans="1:1" x14ac:dyDescent="0.25">
      <c r="A986" s="28"/>
    </row>
    <row r="987" spans="1:1" x14ac:dyDescent="0.25">
      <c r="A987" s="28"/>
    </row>
    <row r="988" spans="1:1" x14ac:dyDescent="0.25">
      <c r="A988" s="28"/>
    </row>
    <row r="989" spans="1:1" x14ac:dyDescent="0.25">
      <c r="A989" s="28"/>
    </row>
    <row r="990" spans="1:1" x14ac:dyDescent="0.25">
      <c r="A990" s="28"/>
    </row>
    <row r="991" spans="1:1" x14ac:dyDescent="0.25">
      <c r="A991" s="28"/>
    </row>
    <row r="992" spans="1:1" x14ac:dyDescent="0.25">
      <c r="A992" s="28"/>
    </row>
    <row r="993" spans="1:1" x14ac:dyDescent="0.25">
      <c r="A993" s="28"/>
    </row>
    <row r="994" spans="1:1" x14ac:dyDescent="0.25">
      <c r="A994" s="28"/>
    </row>
    <row r="995" spans="1:1" x14ac:dyDescent="0.25">
      <c r="A995" s="28"/>
    </row>
    <row r="996" spans="1:1" x14ac:dyDescent="0.25">
      <c r="A996" s="28"/>
    </row>
    <row r="997" spans="1:1" x14ac:dyDescent="0.25">
      <c r="A997" s="28"/>
    </row>
    <row r="998" spans="1:1" x14ac:dyDescent="0.25">
      <c r="A998" s="28"/>
    </row>
    <row r="999" spans="1:1" x14ac:dyDescent="0.25">
      <c r="A999" s="28"/>
    </row>
    <row r="1000" spans="1:1" x14ac:dyDescent="0.25">
      <c r="A1000" s="28"/>
    </row>
    <row r="1001" spans="1:1" x14ac:dyDescent="0.25">
      <c r="A1001" s="28"/>
    </row>
    <row r="1002" spans="1:1" x14ac:dyDescent="0.25">
      <c r="A1002" s="28"/>
    </row>
    <row r="1003" spans="1:1" x14ac:dyDescent="0.25">
      <c r="A1003" s="28"/>
    </row>
    <row r="1004" spans="1:1" x14ac:dyDescent="0.25">
      <c r="A1004" s="28"/>
    </row>
    <row r="1005" spans="1:1" x14ac:dyDescent="0.25">
      <c r="A1005" s="28"/>
    </row>
    <row r="1006" spans="1:1" x14ac:dyDescent="0.25">
      <c r="A1006" s="28"/>
    </row>
    <row r="1007" spans="1:1" x14ac:dyDescent="0.25">
      <c r="A1007" s="28"/>
    </row>
    <row r="1008" spans="1:1" x14ac:dyDescent="0.25">
      <c r="A1008" s="28"/>
    </row>
    <row r="1009" spans="1:1" x14ac:dyDescent="0.25">
      <c r="A1009" s="28"/>
    </row>
    <row r="1010" spans="1:1" x14ac:dyDescent="0.25">
      <c r="A1010" s="28"/>
    </row>
    <row r="1011" spans="1:1" x14ac:dyDescent="0.25">
      <c r="A1011" s="28"/>
    </row>
    <row r="1012" spans="1:1" x14ac:dyDescent="0.25">
      <c r="A1012" s="28"/>
    </row>
    <row r="1013" spans="1:1" x14ac:dyDescent="0.25">
      <c r="A1013" s="28"/>
    </row>
    <row r="1014" spans="1:1" x14ac:dyDescent="0.25">
      <c r="A1014" s="28"/>
    </row>
    <row r="1015" spans="1:1" x14ac:dyDescent="0.25">
      <c r="A1015" s="28"/>
    </row>
    <row r="1016" spans="1:1" x14ac:dyDescent="0.25">
      <c r="A1016" s="28"/>
    </row>
    <row r="1017" spans="1:1" x14ac:dyDescent="0.25">
      <c r="A1017" s="28"/>
    </row>
    <row r="1018" spans="1:1" x14ac:dyDescent="0.25">
      <c r="A1018" s="28"/>
    </row>
    <row r="1019" spans="1:1" x14ac:dyDescent="0.25">
      <c r="A1019" s="28"/>
    </row>
    <row r="1020" spans="1:1" x14ac:dyDescent="0.25">
      <c r="A1020" s="28"/>
    </row>
    <row r="1021" spans="1:1" x14ac:dyDescent="0.25">
      <c r="A1021" s="28"/>
    </row>
    <row r="1022" spans="1:1" x14ac:dyDescent="0.25">
      <c r="A1022" s="28"/>
    </row>
    <row r="1023" spans="1:1" x14ac:dyDescent="0.25">
      <c r="A1023" s="28"/>
    </row>
    <row r="1024" spans="1:1" x14ac:dyDescent="0.25">
      <c r="A1024" s="28"/>
    </row>
    <row r="1025" spans="1:1" x14ac:dyDescent="0.25">
      <c r="A1025" s="28"/>
    </row>
    <row r="1026" spans="1:1" x14ac:dyDescent="0.25">
      <c r="A1026" s="28"/>
    </row>
    <row r="1027" spans="1:1" x14ac:dyDescent="0.25">
      <c r="A1027" s="28"/>
    </row>
    <row r="1028" spans="1:1" x14ac:dyDescent="0.25">
      <c r="A1028" s="28"/>
    </row>
    <row r="1029" spans="1:1" x14ac:dyDescent="0.25">
      <c r="A1029" s="28"/>
    </row>
    <row r="1030" spans="1:1" x14ac:dyDescent="0.25">
      <c r="A1030" s="28"/>
    </row>
    <row r="1031" spans="1:1" x14ac:dyDescent="0.25">
      <c r="A1031" s="28"/>
    </row>
    <row r="1032" spans="1:1" x14ac:dyDescent="0.25">
      <c r="A1032" s="28"/>
    </row>
    <row r="1033" spans="1:1" x14ac:dyDescent="0.25">
      <c r="A1033" s="28"/>
    </row>
    <row r="1034" spans="1:1" x14ac:dyDescent="0.25">
      <c r="A1034" s="28"/>
    </row>
    <row r="1035" spans="1:1" x14ac:dyDescent="0.25">
      <c r="A1035" s="28"/>
    </row>
    <row r="1036" spans="1:1" x14ac:dyDescent="0.25">
      <c r="A1036" s="28"/>
    </row>
    <row r="1037" spans="1:1" x14ac:dyDescent="0.25">
      <c r="A1037" s="28"/>
    </row>
    <row r="1038" spans="1:1" x14ac:dyDescent="0.25">
      <c r="A1038" s="28"/>
    </row>
    <row r="1039" spans="1:1" x14ac:dyDescent="0.25">
      <c r="A1039" s="28"/>
    </row>
    <row r="1040" spans="1:1" x14ac:dyDescent="0.25">
      <c r="A1040" s="28"/>
    </row>
    <row r="1041" spans="1:1" x14ac:dyDescent="0.25">
      <c r="A1041" s="28"/>
    </row>
    <row r="1042" spans="1:1" x14ac:dyDescent="0.25">
      <c r="A1042" s="28"/>
    </row>
    <row r="1043" spans="1:1" x14ac:dyDescent="0.25">
      <c r="A1043" s="28"/>
    </row>
    <row r="1044" spans="1:1" x14ac:dyDescent="0.25">
      <c r="A1044" s="28"/>
    </row>
    <row r="1045" spans="1:1" x14ac:dyDescent="0.25">
      <c r="A1045" s="28"/>
    </row>
    <row r="1046" spans="1:1" x14ac:dyDescent="0.25">
      <c r="A1046" s="28"/>
    </row>
    <row r="1047" spans="1:1" x14ac:dyDescent="0.25">
      <c r="A1047" s="28"/>
    </row>
    <row r="1048" spans="1:1" x14ac:dyDescent="0.25">
      <c r="A1048" s="28"/>
    </row>
    <row r="1049" spans="1:1" x14ac:dyDescent="0.25">
      <c r="A1049" s="28"/>
    </row>
    <row r="1050" spans="1:1" x14ac:dyDescent="0.25">
      <c r="A1050" s="28"/>
    </row>
    <row r="1051" spans="1:1" x14ac:dyDescent="0.25">
      <c r="A1051" s="28"/>
    </row>
    <row r="1052" spans="1:1" x14ac:dyDescent="0.25">
      <c r="A1052" s="28"/>
    </row>
    <row r="1053" spans="1:1" x14ac:dyDescent="0.25">
      <c r="A1053" s="28"/>
    </row>
    <row r="1054" spans="1:1" x14ac:dyDescent="0.25">
      <c r="A1054" s="28"/>
    </row>
    <row r="1055" spans="1:1" x14ac:dyDescent="0.25">
      <c r="A1055" s="28"/>
    </row>
    <row r="1056" spans="1:1" x14ac:dyDescent="0.25">
      <c r="A1056" s="28"/>
    </row>
    <row r="1057" spans="1:1" x14ac:dyDescent="0.25">
      <c r="A1057" s="28"/>
    </row>
    <row r="1058" spans="1:1" x14ac:dyDescent="0.25">
      <c r="A1058" s="28"/>
    </row>
    <row r="1059" spans="1:1" x14ac:dyDescent="0.25">
      <c r="A1059" s="28"/>
    </row>
    <row r="1060" spans="1:1" x14ac:dyDescent="0.25">
      <c r="A1060" s="28"/>
    </row>
    <row r="1061" spans="1:1" x14ac:dyDescent="0.25">
      <c r="A1061" s="28"/>
    </row>
    <row r="1062" spans="1:1" x14ac:dyDescent="0.25">
      <c r="A1062" s="28"/>
    </row>
    <row r="1063" spans="1:1" x14ac:dyDescent="0.25">
      <c r="A1063" s="28"/>
    </row>
    <row r="1064" spans="1:1" x14ac:dyDescent="0.25">
      <c r="A1064" s="28"/>
    </row>
    <row r="1065" spans="1:1" x14ac:dyDescent="0.25">
      <c r="A1065" s="28"/>
    </row>
    <row r="1066" spans="1:1" x14ac:dyDescent="0.25">
      <c r="A1066" s="28"/>
    </row>
    <row r="1067" spans="1:1" x14ac:dyDescent="0.25">
      <c r="A1067" s="28"/>
    </row>
    <row r="1068" spans="1:1" x14ac:dyDescent="0.25">
      <c r="A1068" s="28"/>
    </row>
    <row r="1069" spans="1:1" x14ac:dyDescent="0.25">
      <c r="A1069" s="28"/>
    </row>
    <row r="1070" spans="1:1" x14ac:dyDescent="0.25">
      <c r="A1070" s="28"/>
    </row>
    <row r="1071" spans="1:1" x14ac:dyDescent="0.25">
      <c r="A1071" s="28"/>
    </row>
    <row r="1072" spans="1:1" x14ac:dyDescent="0.25">
      <c r="A1072" s="28"/>
    </row>
    <row r="1073" spans="1:1" x14ac:dyDescent="0.25">
      <c r="A1073" s="28"/>
    </row>
    <row r="1074" spans="1:1" x14ac:dyDescent="0.25">
      <c r="A1074" s="28"/>
    </row>
    <row r="1075" spans="1:1" x14ac:dyDescent="0.25">
      <c r="A1075" s="28"/>
    </row>
    <row r="1076" spans="1:1" x14ac:dyDescent="0.25">
      <c r="A1076" s="28"/>
    </row>
    <row r="1077" spans="1:1" x14ac:dyDescent="0.25">
      <c r="A1077" s="28"/>
    </row>
    <row r="1078" spans="1:1" x14ac:dyDescent="0.25">
      <c r="A1078" s="28"/>
    </row>
    <row r="1079" spans="1:1" x14ac:dyDescent="0.25">
      <c r="A1079" s="28"/>
    </row>
    <row r="1080" spans="1:1" x14ac:dyDescent="0.25">
      <c r="A1080" s="28"/>
    </row>
    <row r="1081" spans="1:1" x14ac:dyDescent="0.25">
      <c r="A1081" s="28"/>
    </row>
    <row r="1082" spans="1:1" x14ac:dyDescent="0.25">
      <c r="A1082" s="28"/>
    </row>
    <row r="1083" spans="1:1" x14ac:dyDescent="0.25">
      <c r="A1083" s="28"/>
    </row>
    <row r="1084" spans="1:1" x14ac:dyDescent="0.25">
      <c r="A1084" s="28"/>
    </row>
    <row r="1085" spans="1:1" x14ac:dyDescent="0.25">
      <c r="A1085" s="28"/>
    </row>
    <row r="1086" spans="1:1" x14ac:dyDescent="0.25">
      <c r="A1086" s="28"/>
    </row>
    <row r="1087" spans="1:1" x14ac:dyDescent="0.25">
      <c r="A1087" s="28"/>
    </row>
    <row r="1088" spans="1:1" x14ac:dyDescent="0.25">
      <c r="A1088" s="28"/>
    </row>
    <row r="1089" spans="1:1" x14ac:dyDescent="0.25">
      <c r="A1089" s="28"/>
    </row>
    <row r="1090" spans="1:1" x14ac:dyDescent="0.25">
      <c r="A1090" s="28"/>
    </row>
    <row r="1091" spans="1:1" x14ac:dyDescent="0.25">
      <c r="A1091" s="28"/>
    </row>
    <row r="1092" spans="1:1" x14ac:dyDescent="0.25">
      <c r="A1092" s="28"/>
    </row>
    <row r="1093" spans="1:1" x14ac:dyDescent="0.25">
      <c r="A1093" s="28"/>
    </row>
    <row r="1094" spans="1:1" x14ac:dyDescent="0.25">
      <c r="A1094" s="28"/>
    </row>
    <row r="1095" spans="1:1" x14ac:dyDescent="0.25">
      <c r="A1095" s="28"/>
    </row>
    <row r="1096" spans="1:1" x14ac:dyDescent="0.25">
      <c r="A1096" s="28"/>
    </row>
    <row r="1097" spans="1:1" x14ac:dyDescent="0.25">
      <c r="A1097" s="28"/>
    </row>
    <row r="1098" spans="1:1" x14ac:dyDescent="0.25">
      <c r="A1098" s="28"/>
    </row>
    <row r="1099" spans="1:1" x14ac:dyDescent="0.25">
      <c r="A1099" s="28"/>
    </row>
    <row r="1100" spans="1:1" x14ac:dyDescent="0.25">
      <c r="A1100" s="28"/>
    </row>
    <row r="1101" spans="1:1" x14ac:dyDescent="0.25">
      <c r="A1101" s="28"/>
    </row>
    <row r="1102" spans="1:1" x14ac:dyDescent="0.25">
      <c r="A1102" s="28"/>
    </row>
    <row r="1103" spans="1:1" x14ac:dyDescent="0.25">
      <c r="A1103" s="28"/>
    </row>
    <row r="1104" spans="1:1" x14ac:dyDescent="0.25">
      <c r="A1104" s="28"/>
    </row>
    <row r="1105" spans="1:1" x14ac:dyDescent="0.25">
      <c r="A1105" s="28"/>
    </row>
    <row r="1106" spans="1:1" x14ac:dyDescent="0.25">
      <c r="A1106" s="28"/>
    </row>
    <row r="1107" spans="1:1" x14ac:dyDescent="0.25">
      <c r="A1107" s="28"/>
    </row>
    <row r="1108" spans="1:1" x14ac:dyDescent="0.25">
      <c r="A1108" s="28"/>
    </row>
    <row r="1109" spans="1:1" x14ac:dyDescent="0.25">
      <c r="A1109" s="28"/>
    </row>
    <row r="1110" spans="1:1" x14ac:dyDescent="0.25">
      <c r="A1110" s="28"/>
    </row>
    <row r="1111" spans="1:1" x14ac:dyDescent="0.25">
      <c r="A1111" s="28"/>
    </row>
    <row r="1112" spans="1:1" x14ac:dyDescent="0.25">
      <c r="A1112" s="28"/>
    </row>
    <row r="1113" spans="1:1" x14ac:dyDescent="0.25">
      <c r="A1113" s="28"/>
    </row>
    <row r="1114" spans="1:1" x14ac:dyDescent="0.25">
      <c r="A1114" s="28"/>
    </row>
    <row r="1115" spans="1:1" x14ac:dyDescent="0.25">
      <c r="A1115" s="28"/>
    </row>
    <row r="1116" spans="1:1" x14ac:dyDescent="0.25">
      <c r="A1116" s="28"/>
    </row>
    <row r="1117" spans="1:1" x14ac:dyDescent="0.25">
      <c r="A1117" s="28"/>
    </row>
    <row r="1118" spans="1:1" x14ac:dyDescent="0.25">
      <c r="A1118" s="28"/>
    </row>
    <row r="1119" spans="1:1" x14ac:dyDescent="0.25">
      <c r="A1119" s="28"/>
    </row>
    <row r="1120" spans="1:1" x14ac:dyDescent="0.25">
      <c r="A1120" s="28"/>
    </row>
    <row r="1121" spans="1:1" x14ac:dyDescent="0.25">
      <c r="A1121" s="28"/>
    </row>
    <row r="1122" spans="1:1" x14ac:dyDescent="0.25">
      <c r="A1122" s="28"/>
    </row>
    <row r="1123" spans="1:1" x14ac:dyDescent="0.25">
      <c r="A1123" s="28"/>
    </row>
    <row r="1124" spans="1:1" x14ac:dyDescent="0.25">
      <c r="A1124" s="28"/>
    </row>
    <row r="1125" spans="1:1" x14ac:dyDescent="0.25">
      <c r="A1125" s="28"/>
    </row>
    <row r="1126" spans="1:1" x14ac:dyDescent="0.25">
      <c r="A1126" s="28"/>
    </row>
    <row r="1127" spans="1:1" x14ac:dyDescent="0.25">
      <c r="A1127" s="28"/>
    </row>
    <row r="1128" spans="1:1" x14ac:dyDescent="0.25">
      <c r="A1128" s="28"/>
    </row>
    <row r="1129" spans="1:1" x14ac:dyDescent="0.25">
      <c r="A1129" s="28"/>
    </row>
    <row r="1130" spans="1:1" x14ac:dyDescent="0.25">
      <c r="A1130" s="28"/>
    </row>
    <row r="1131" spans="1:1" x14ac:dyDescent="0.25">
      <c r="A1131" s="28"/>
    </row>
    <row r="1132" spans="1:1" x14ac:dyDescent="0.25">
      <c r="A1132" s="28"/>
    </row>
    <row r="1133" spans="1:1" x14ac:dyDescent="0.25">
      <c r="A1133" s="28"/>
    </row>
    <row r="1134" spans="1:1" x14ac:dyDescent="0.25">
      <c r="A1134" s="28"/>
    </row>
    <row r="1135" spans="1:1" x14ac:dyDescent="0.25">
      <c r="A1135" s="28"/>
    </row>
    <row r="1136" spans="1:1" x14ac:dyDescent="0.25">
      <c r="A1136" s="28"/>
    </row>
    <row r="1137" spans="1:1" x14ac:dyDescent="0.25">
      <c r="A1137" s="28"/>
    </row>
    <row r="1138" spans="1:1" x14ac:dyDescent="0.25">
      <c r="A1138" s="28"/>
    </row>
    <row r="1139" spans="1:1" x14ac:dyDescent="0.25">
      <c r="A1139" s="28"/>
    </row>
    <row r="1140" spans="1:1" x14ac:dyDescent="0.25">
      <c r="A1140" s="28"/>
    </row>
    <row r="1141" spans="1:1" x14ac:dyDescent="0.25">
      <c r="A1141" s="28"/>
    </row>
    <row r="1142" spans="1:1" x14ac:dyDescent="0.25">
      <c r="A1142" s="28"/>
    </row>
    <row r="1143" spans="1:1" x14ac:dyDescent="0.25">
      <c r="A1143" s="28"/>
    </row>
    <row r="1144" spans="1:1" x14ac:dyDescent="0.25">
      <c r="A1144" s="28"/>
    </row>
    <row r="1145" spans="1:1" x14ac:dyDescent="0.25">
      <c r="A1145" s="28"/>
    </row>
    <row r="1146" spans="1:1" x14ac:dyDescent="0.25">
      <c r="A1146" s="28"/>
    </row>
    <row r="1147" spans="1:1" x14ac:dyDescent="0.25">
      <c r="A1147" s="28"/>
    </row>
    <row r="1148" spans="1:1" x14ac:dyDescent="0.25">
      <c r="A1148" s="28"/>
    </row>
    <row r="1149" spans="1:1" x14ac:dyDescent="0.25">
      <c r="A1149" s="28"/>
    </row>
    <row r="1150" spans="1:1" x14ac:dyDescent="0.25">
      <c r="A1150" s="28"/>
    </row>
    <row r="1151" spans="1:1" x14ac:dyDescent="0.25">
      <c r="A1151" s="28"/>
    </row>
    <row r="1152" spans="1:1" x14ac:dyDescent="0.25">
      <c r="A1152" s="28"/>
    </row>
    <row r="1153" spans="1:1" x14ac:dyDescent="0.25">
      <c r="A1153" s="28"/>
    </row>
    <row r="1154" spans="1:1" x14ac:dyDescent="0.25">
      <c r="A1154" s="28"/>
    </row>
    <row r="1155" spans="1:1" x14ac:dyDescent="0.25">
      <c r="A1155" s="28"/>
    </row>
    <row r="1156" spans="1:1" x14ac:dyDescent="0.25">
      <c r="A1156" s="28"/>
    </row>
    <row r="1157" spans="1:1" x14ac:dyDescent="0.25">
      <c r="A1157" s="28"/>
    </row>
    <row r="1158" spans="1:1" x14ac:dyDescent="0.25">
      <c r="A1158" s="28"/>
    </row>
    <row r="1159" spans="1:1" x14ac:dyDescent="0.25">
      <c r="A1159" s="28"/>
    </row>
    <row r="1160" spans="1:1" x14ac:dyDescent="0.25">
      <c r="A1160" s="28"/>
    </row>
    <row r="1161" spans="1:1" x14ac:dyDescent="0.25">
      <c r="A1161" s="28"/>
    </row>
    <row r="1162" spans="1:1" x14ac:dyDescent="0.25">
      <c r="A1162" s="28"/>
    </row>
    <row r="1163" spans="1:1" x14ac:dyDescent="0.25">
      <c r="A1163" s="28"/>
    </row>
    <row r="1164" spans="1:1" x14ac:dyDescent="0.25">
      <c r="A1164" s="28"/>
    </row>
    <row r="1165" spans="1:1" x14ac:dyDescent="0.25">
      <c r="A1165" s="28"/>
    </row>
    <row r="1166" spans="1:1" x14ac:dyDescent="0.25">
      <c r="A1166" s="28"/>
    </row>
    <row r="1167" spans="1:1" x14ac:dyDescent="0.25">
      <c r="A1167" s="28"/>
    </row>
    <row r="1168" spans="1:1" x14ac:dyDescent="0.25">
      <c r="A1168" s="28"/>
    </row>
    <row r="1169" spans="1:1" x14ac:dyDescent="0.25">
      <c r="A1169" s="28"/>
    </row>
    <row r="1170" spans="1:1" x14ac:dyDescent="0.25">
      <c r="A1170" s="28"/>
    </row>
    <row r="1171" spans="1:1" x14ac:dyDescent="0.25">
      <c r="A1171" s="28"/>
    </row>
    <row r="1172" spans="1:1" x14ac:dyDescent="0.25">
      <c r="A1172" s="28"/>
    </row>
    <row r="1173" spans="1:1" x14ac:dyDescent="0.25">
      <c r="A1173" s="28"/>
    </row>
    <row r="1174" spans="1:1" x14ac:dyDescent="0.25">
      <c r="A1174" s="28"/>
    </row>
    <row r="1175" spans="1:1" x14ac:dyDescent="0.25">
      <c r="A1175" s="28"/>
    </row>
    <row r="1176" spans="1:1" x14ac:dyDescent="0.25">
      <c r="A1176" s="28"/>
    </row>
    <row r="1177" spans="1:1" x14ac:dyDescent="0.25">
      <c r="A1177" s="28"/>
    </row>
    <row r="1178" spans="1:1" x14ac:dyDescent="0.25">
      <c r="A1178" s="28"/>
    </row>
    <row r="1179" spans="1:1" x14ac:dyDescent="0.25">
      <c r="A1179" s="28"/>
    </row>
    <row r="1180" spans="1:1" x14ac:dyDescent="0.25">
      <c r="A1180" s="28"/>
    </row>
    <row r="1181" spans="1:1" x14ac:dyDescent="0.25">
      <c r="A1181" s="28"/>
    </row>
    <row r="1182" spans="1:1" x14ac:dyDescent="0.25">
      <c r="A1182" s="28"/>
    </row>
    <row r="1183" spans="1:1" x14ac:dyDescent="0.25">
      <c r="A1183" s="28"/>
    </row>
    <row r="1184" spans="1:1" x14ac:dyDescent="0.25">
      <c r="A1184" s="28"/>
    </row>
    <row r="1185" spans="1:1" x14ac:dyDescent="0.25">
      <c r="A1185" s="28"/>
    </row>
    <row r="1186" spans="1:1" x14ac:dyDescent="0.25">
      <c r="A1186" s="28"/>
    </row>
    <row r="1187" spans="1:1" x14ac:dyDescent="0.25">
      <c r="A1187" s="28"/>
    </row>
    <row r="1188" spans="1:1" x14ac:dyDescent="0.25">
      <c r="A1188" s="28"/>
    </row>
    <row r="1189" spans="1:1" x14ac:dyDescent="0.25">
      <c r="A1189" s="28"/>
    </row>
    <row r="1190" spans="1:1" x14ac:dyDescent="0.25">
      <c r="A1190" s="28"/>
    </row>
    <row r="1191" spans="1:1" x14ac:dyDescent="0.25">
      <c r="A1191" s="28"/>
    </row>
    <row r="1192" spans="1:1" x14ac:dyDescent="0.25">
      <c r="A1192" s="28"/>
    </row>
    <row r="1193" spans="1:1" x14ac:dyDescent="0.25">
      <c r="A1193" s="28"/>
    </row>
    <row r="1194" spans="1:1" x14ac:dyDescent="0.25">
      <c r="A1194" s="28"/>
    </row>
    <row r="1195" spans="1:1" x14ac:dyDescent="0.25">
      <c r="A1195" s="28"/>
    </row>
    <row r="1196" spans="1:1" x14ac:dyDescent="0.25">
      <c r="A1196" s="28"/>
    </row>
    <row r="1197" spans="1:1" x14ac:dyDescent="0.25">
      <c r="A1197" s="28"/>
    </row>
    <row r="1198" spans="1:1" x14ac:dyDescent="0.25">
      <c r="A1198" s="28"/>
    </row>
    <row r="1199" spans="1:1" x14ac:dyDescent="0.25">
      <c r="A1199" s="28"/>
    </row>
    <row r="1200" spans="1:1" x14ac:dyDescent="0.25">
      <c r="A1200" s="28"/>
    </row>
    <row r="1201" spans="1:1" x14ac:dyDescent="0.25">
      <c r="A1201" s="28"/>
    </row>
    <row r="1202" spans="1:1" x14ac:dyDescent="0.25">
      <c r="A1202" s="28"/>
    </row>
    <row r="1203" spans="1:1" x14ac:dyDescent="0.25">
      <c r="A1203" s="28"/>
    </row>
    <row r="1204" spans="1:1" x14ac:dyDescent="0.25">
      <c r="A1204" s="28"/>
    </row>
    <row r="1205" spans="1:1" x14ac:dyDescent="0.25">
      <c r="A1205" s="28"/>
    </row>
    <row r="1206" spans="1:1" x14ac:dyDescent="0.25">
      <c r="A1206" s="28"/>
    </row>
    <row r="1207" spans="1:1" x14ac:dyDescent="0.25">
      <c r="A1207" s="28"/>
    </row>
    <row r="1208" spans="1:1" x14ac:dyDescent="0.25">
      <c r="A1208" s="28"/>
    </row>
    <row r="1209" spans="1:1" x14ac:dyDescent="0.25">
      <c r="A1209" s="28"/>
    </row>
    <row r="1210" spans="1:1" x14ac:dyDescent="0.25">
      <c r="A1210" s="28"/>
    </row>
    <row r="1211" spans="1:1" x14ac:dyDescent="0.25">
      <c r="A1211" s="28"/>
    </row>
    <row r="1212" spans="1:1" x14ac:dyDescent="0.25">
      <c r="A1212" s="28"/>
    </row>
    <row r="1213" spans="1:1" x14ac:dyDescent="0.25">
      <c r="A1213" s="28"/>
    </row>
    <row r="1214" spans="1:1" x14ac:dyDescent="0.25">
      <c r="A1214" s="28"/>
    </row>
    <row r="1215" spans="1:1" x14ac:dyDescent="0.25">
      <c r="A1215" s="28"/>
    </row>
    <row r="1216" spans="1:1" x14ac:dyDescent="0.25">
      <c r="A1216" s="28"/>
    </row>
    <row r="1217" spans="1:1" x14ac:dyDescent="0.25">
      <c r="A1217" s="28"/>
    </row>
    <row r="1218" spans="1:1" x14ac:dyDescent="0.25">
      <c r="A1218" s="28"/>
    </row>
    <row r="1219" spans="1:1" x14ac:dyDescent="0.25">
      <c r="A1219" s="28"/>
    </row>
    <row r="1220" spans="1:1" x14ac:dyDescent="0.25">
      <c r="A1220" s="28"/>
    </row>
    <row r="1221" spans="1:1" x14ac:dyDescent="0.25">
      <c r="A1221" s="28"/>
    </row>
    <row r="1222" spans="1:1" x14ac:dyDescent="0.25">
      <c r="A1222" s="28"/>
    </row>
    <row r="1223" spans="1:1" x14ac:dyDescent="0.25">
      <c r="A1223" s="28"/>
    </row>
    <row r="1224" spans="1:1" x14ac:dyDescent="0.25">
      <c r="A1224" s="28"/>
    </row>
    <row r="1225" spans="1:1" x14ac:dyDescent="0.25">
      <c r="A1225" s="28"/>
    </row>
    <row r="1226" spans="1:1" x14ac:dyDescent="0.25">
      <c r="A1226" s="28"/>
    </row>
    <row r="1227" spans="1:1" x14ac:dyDescent="0.25">
      <c r="A1227" s="28"/>
    </row>
    <row r="1228" spans="1:1" x14ac:dyDescent="0.25">
      <c r="A1228" s="28"/>
    </row>
    <row r="1229" spans="1:1" x14ac:dyDescent="0.25">
      <c r="A1229" s="28"/>
    </row>
    <row r="1230" spans="1:1" x14ac:dyDescent="0.25">
      <c r="A1230" s="28"/>
    </row>
    <row r="1231" spans="1:1" x14ac:dyDescent="0.25">
      <c r="A1231" s="28"/>
    </row>
    <row r="1232" spans="1:1" x14ac:dyDescent="0.25">
      <c r="A1232" s="28"/>
    </row>
    <row r="1233" spans="1:1" x14ac:dyDescent="0.25">
      <c r="A1233" s="28"/>
    </row>
    <row r="1234" spans="1:1" x14ac:dyDescent="0.25">
      <c r="A1234" s="28"/>
    </row>
    <row r="1235" spans="1:1" x14ac:dyDescent="0.25">
      <c r="A1235" s="28"/>
    </row>
    <row r="1236" spans="1:1" x14ac:dyDescent="0.25">
      <c r="A1236" s="28"/>
    </row>
    <row r="1237" spans="1:1" x14ac:dyDescent="0.25">
      <c r="A1237" s="28"/>
    </row>
    <row r="1238" spans="1:1" x14ac:dyDescent="0.25">
      <c r="A1238" s="28"/>
    </row>
    <row r="1239" spans="1:1" x14ac:dyDescent="0.25">
      <c r="A1239" s="28"/>
    </row>
    <row r="1240" spans="1:1" x14ac:dyDescent="0.25">
      <c r="A1240" s="28"/>
    </row>
    <row r="1241" spans="1:1" x14ac:dyDescent="0.25">
      <c r="A1241" s="28"/>
    </row>
    <row r="1242" spans="1:1" x14ac:dyDescent="0.25">
      <c r="A1242" s="28"/>
    </row>
    <row r="1243" spans="1:1" x14ac:dyDescent="0.25">
      <c r="A1243" s="28"/>
    </row>
    <row r="1244" spans="1:1" x14ac:dyDescent="0.25">
      <c r="A1244" s="28"/>
    </row>
    <row r="1245" spans="1:1" x14ac:dyDescent="0.25">
      <c r="A1245" s="28"/>
    </row>
    <row r="1246" spans="1:1" x14ac:dyDescent="0.25">
      <c r="A1246" s="28"/>
    </row>
    <row r="1247" spans="1:1" x14ac:dyDescent="0.25">
      <c r="A1247" s="28"/>
    </row>
    <row r="1248" spans="1:1" x14ac:dyDescent="0.25">
      <c r="A1248" s="28"/>
    </row>
    <row r="1249" spans="1:1" x14ac:dyDescent="0.25">
      <c r="A1249" s="28"/>
    </row>
    <row r="1250" spans="1:1" x14ac:dyDescent="0.25">
      <c r="A1250" s="28"/>
    </row>
    <row r="1251" spans="1:1" x14ac:dyDescent="0.25">
      <c r="A1251" s="28"/>
    </row>
    <row r="1252" spans="1:1" x14ac:dyDescent="0.25">
      <c r="A1252" s="28"/>
    </row>
    <row r="1253" spans="1:1" x14ac:dyDescent="0.25">
      <c r="A1253" s="28"/>
    </row>
    <row r="1254" spans="1:1" x14ac:dyDescent="0.25">
      <c r="A1254" s="28"/>
    </row>
    <row r="1255" spans="1:1" x14ac:dyDescent="0.25">
      <c r="A1255" s="28"/>
    </row>
    <row r="1256" spans="1:1" x14ac:dyDescent="0.25">
      <c r="A1256" s="28"/>
    </row>
    <row r="1257" spans="1:1" x14ac:dyDescent="0.25">
      <c r="A1257" s="28"/>
    </row>
    <row r="1258" spans="1:1" x14ac:dyDescent="0.25">
      <c r="A1258" s="28"/>
    </row>
    <row r="1259" spans="1:1" x14ac:dyDescent="0.25">
      <c r="A1259" s="28"/>
    </row>
    <row r="1260" spans="1:1" x14ac:dyDescent="0.25">
      <c r="A1260" s="28"/>
    </row>
    <row r="1261" spans="1:1" x14ac:dyDescent="0.25">
      <c r="A1261" s="28"/>
    </row>
    <row r="1262" spans="1:1" x14ac:dyDescent="0.25">
      <c r="A1262" s="28"/>
    </row>
    <row r="1263" spans="1:1" x14ac:dyDescent="0.25">
      <c r="A1263" s="28"/>
    </row>
    <row r="1264" spans="1:1" x14ac:dyDescent="0.25">
      <c r="A1264" s="28"/>
    </row>
    <row r="1265" spans="1:1" x14ac:dyDescent="0.25">
      <c r="A1265" s="28"/>
    </row>
    <row r="1266" spans="1:1" x14ac:dyDescent="0.25">
      <c r="A1266" s="28"/>
    </row>
    <row r="1267" spans="1:1" x14ac:dyDescent="0.25">
      <c r="A1267" s="28"/>
    </row>
    <row r="1268" spans="1:1" x14ac:dyDescent="0.25">
      <c r="A1268" s="28"/>
    </row>
    <row r="1269" spans="1:1" x14ac:dyDescent="0.25">
      <c r="A1269" s="28"/>
    </row>
    <row r="1270" spans="1:1" x14ac:dyDescent="0.25">
      <c r="A1270" s="28"/>
    </row>
    <row r="1271" spans="1:1" x14ac:dyDescent="0.25">
      <c r="A1271" s="28"/>
    </row>
    <row r="1272" spans="1:1" x14ac:dyDescent="0.25">
      <c r="A1272" s="28"/>
    </row>
    <row r="1273" spans="1:1" x14ac:dyDescent="0.25">
      <c r="A1273" s="28"/>
    </row>
    <row r="1274" spans="1:1" x14ac:dyDescent="0.25">
      <c r="A1274" s="28"/>
    </row>
    <row r="1275" spans="1:1" x14ac:dyDescent="0.25">
      <c r="A1275" s="28"/>
    </row>
    <row r="1276" spans="1:1" x14ac:dyDescent="0.25">
      <c r="A1276" s="28"/>
    </row>
    <row r="1277" spans="1:1" x14ac:dyDescent="0.25">
      <c r="A1277" s="28"/>
    </row>
    <row r="1278" spans="1:1" x14ac:dyDescent="0.25">
      <c r="A1278" s="28"/>
    </row>
    <row r="1279" spans="1:1" x14ac:dyDescent="0.25">
      <c r="A1279" s="28"/>
    </row>
    <row r="1280" spans="1:1" x14ac:dyDescent="0.25">
      <c r="A1280" s="28"/>
    </row>
    <row r="1281" spans="1:1" x14ac:dyDescent="0.25">
      <c r="A1281" s="28"/>
    </row>
    <row r="1282" spans="1:1" x14ac:dyDescent="0.25">
      <c r="A1282" s="28"/>
    </row>
    <row r="1283" spans="1:1" x14ac:dyDescent="0.25">
      <c r="A1283" s="28"/>
    </row>
    <row r="1284" spans="1:1" x14ac:dyDescent="0.25">
      <c r="A1284" s="28"/>
    </row>
    <row r="1285" spans="1:1" x14ac:dyDescent="0.25">
      <c r="A1285" s="28"/>
    </row>
    <row r="1286" spans="1:1" x14ac:dyDescent="0.25">
      <c r="A1286" s="28"/>
    </row>
    <row r="1287" spans="1:1" x14ac:dyDescent="0.25">
      <c r="A1287" s="28"/>
    </row>
    <row r="1288" spans="1:1" x14ac:dyDescent="0.25">
      <c r="A1288" s="28"/>
    </row>
    <row r="1289" spans="1:1" x14ac:dyDescent="0.25">
      <c r="A1289" s="28"/>
    </row>
    <row r="1290" spans="1:1" x14ac:dyDescent="0.25">
      <c r="A1290" s="28"/>
    </row>
    <row r="1291" spans="1:1" x14ac:dyDescent="0.25">
      <c r="A1291" s="28"/>
    </row>
    <row r="1292" spans="1:1" x14ac:dyDescent="0.25">
      <c r="A1292" s="28"/>
    </row>
    <row r="1293" spans="1:1" x14ac:dyDescent="0.25">
      <c r="A1293" s="28"/>
    </row>
    <row r="1294" spans="1:1" x14ac:dyDescent="0.25">
      <c r="A1294" s="28"/>
    </row>
    <row r="1295" spans="1:1" x14ac:dyDescent="0.25">
      <c r="A1295" s="28"/>
    </row>
    <row r="1296" spans="1:1" x14ac:dyDescent="0.25">
      <c r="A1296" s="28"/>
    </row>
    <row r="1297" spans="1:1" x14ac:dyDescent="0.25">
      <c r="A1297" s="28"/>
    </row>
    <row r="1298" spans="1:1" x14ac:dyDescent="0.25">
      <c r="A1298" s="28"/>
    </row>
    <row r="1299" spans="1:1" x14ac:dyDescent="0.25">
      <c r="A1299" s="28"/>
    </row>
    <row r="1300" spans="1:1" x14ac:dyDescent="0.25">
      <c r="A1300" s="28"/>
    </row>
    <row r="1301" spans="1:1" x14ac:dyDescent="0.25">
      <c r="A1301" s="28"/>
    </row>
    <row r="1302" spans="1:1" x14ac:dyDescent="0.25">
      <c r="A1302" s="28"/>
    </row>
    <row r="1303" spans="1:1" x14ac:dyDescent="0.25">
      <c r="A1303" s="28"/>
    </row>
    <row r="1304" spans="1:1" x14ac:dyDescent="0.25">
      <c r="A1304" s="28"/>
    </row>
    <row r="1305" spans="1:1" x14ac:dyDescent="0.25">
      <c r="A1305" s="28"/>
    </row>
    <row r="1306" spans="1:1" x14ac:dyDescent="0.25">
      <c r="A1306" s="28"/>
    </row>
    <row r="1307" spans="1:1" x14ac:dyDescent="0.25">
      <c r="A1307" s="28"/>
    </row>
    <row r="1308" spans="1:1" x14ac:dyDescent="0.25">
      <c r="A1308" s="28"/>
    </row>
    <row r="1309" spans="1:1" x14ac:dyDescent="0.25">
      <c r="A1309" s="28"/>
    </row>
    <row r="1310" spans="1:1" x14ac:dyDescent="0.25">
      <c r="A1310" s="28"/>
    </row>
    <row r="1311" spans="1:1" x14ac:dyDescent="0.25">
      <c r="A1311" s="28"/>
    </row>
    <row r="1312" spans="1:1" x14ac:dyDescent="0.25">
      <c r="A1312" s="28"/>
    </row>
    <row r="1313" spans="1:1" x14ac:dyDescent="0.25">
      <c r="A1313" s="28"/>
    </row>
    <row r="1314" spans="1:1" x14ac:dyDescent="0.25">
      <c r="A1314" s="28"/>
    </row>
    <row r="1315" spans="1:1" x14ac:dyDescent="0.25">
      <c r="A1315" s="28"/>
    </row>
    <row r="1316" spans="1:1" x14ac:dyDescent="0.25">
      <c r="A1316" s="28"/>
    </row>
    <row r="1317" spans="1:1" x14ac:dyDescent="0.25">
      <c r="A1317" s="28"/>
    </row>
    <row r="1318" spans="1:1" x14ac:dyDescent="0.25">
      <c r="A1318" s="28"/>
    </row>
    <row r="1319" spans="1:1" x14ac:dyDescent="0.25">
      <c r="A1319" s="28"/>
    </row>
    <row r="1320" spans="1:1" x14ac:dyDescent="0.25">
      <c r="A1320" s="28"/>
    </row>
    <row r="1321" spans="1:1" x14ac:dyDescent="0.25">
      <c r="A1321" s="28"/>
    </row>
    <row r="1322" spans="1:1" x14ac:dyDescent="0.25">
      <c r="A1322" s="28"/>
    </row>
    <row r="1323" spans="1:1" x14ac:dyDescent="0.25">
      <c r="A1323" s="28"/>
    </row>
    <row r="1324" spans="1:1" x14ac:dyDescent="0.25">
      <c r="A1324" s="28"/>
    </row>
    <row r="1325" spans="1:1" x14ac:dyDescent="0.25">
      <c r="A1325" s="28"/>
    </row>
    <row r="1326" spans="1:1" x14ac:dyDescent="0.25">
      <c r="A1326" s="28"/>
    </row>
    <row r="1327" spans="1:1" x14ac:dyDescent="0.25">
      <c r="A1327" s="28"/>
    </row>
    <row r="1328" spans="1:1" x14ac:dyDescent="0.25">
      <c r="A1328" s="28"/>
    </row>
    <row r="1329" spans="1:1" x14ac:dyDescent="0.25">
      <c r="A1329" s="28"/>
    </row>
    <row r="1330" spans="1:1" x14ac:dyDescent="0.25">
      <c r="A1330" s="28"/>
    </row>
    <row r="1331" spans="1:1" x14ac:dyDescent="0.25">
      <c r="A1331" s="28"/>
    </row>
    <row r="1332" spans="1:1" x14ac:dyDescent="0.25">
      <c r="A1332" s="28"/>
    </row>
    <row r="1333" spans="1:1" x14ac:dyDescent="0.25">
      <c r="A1333" s="28"/>
    </row>
    <row r="1334" spans="1:1" x14ac:dyDescent="0.25">
      <c r="A1334" s="28"/>
    </row>
    <row r="1335" spans="1:1" x14ac:dyDescent="0.25">
      <c r="A1335" s="28"/>
    </row>
    <row r="1336" spans="1:1" x14ac:dyDescent="0.25">
      <c r="A1336" s="28"/>
    </row>
    <row r="1337" spans="1:1" x14ac:dyDescent="0.25">
      <c r="A1337" s="28"/>
    </row>
    <row r="1338" spans="1:1" x14ac:dyDescent="0.25">
      <c r="A1338" s="28"/>
    </row>
    <row r="1339" spans="1:1" x14ac:dyDescent="0.25">
      <c r="A1339" s="28"/>
    </row>
    <row r="1340" spans="1:1" x14ac:dyDescent="0.25">
      <c r="A1340" s="28"/>
    </row>
    <row r="1341" spans="1:1" x14ac:dyDescent="0.25">
      <c r="A1341" s="28"/>
    </row>
    <row r="1342" spans="1:1" x14ac:dyDescent="0.25">
      <c r="A1342" s="28"/>
    </row>
    <row r="1343" spans="1:1" x14ac:dyDescent="0.25">
      <c r="A1343" s="28"/>
    </row>
    <row r="1344" spans="1:1" x14ac:dyDescent="0.25">
      <c r="A1344" s="28"/>
    </row>
    <row r="1345" spans="1:1" x14ac:dyDescent="0.25">
      <c r="A1345" s="28"/>
    </row>
    <row r="1346" spans="1:1" x14ac:dyDescent="0.25">
      <c r="A1346" s="28"/>
    </row>
    <row r="1347" spans="1:1" x14ac:dyDescent="0.25">
      <c r="A1347" s="28"/>
    </row>
    <row r="1348" spans="1:1" x14ac:dyDescent="0.25">
      <c r="A1348" s="28"/>
    </row>
    <row r="1349" spans="1:1" x14ac:dyDescent="0.25">
      <c r="A1349" s="28"/>
    </row>
    <row r="1350" spans="1:1" x14ac:dyDescent="0.25">
      <c r="A1350" s="28"/>
    </row>
    <row r="1351" spans="1:1" x14ac:dyDescent="0.25">
      <c r="A1351" s="28"/>
    </row>
    <row r="1352" spans="1:1" x14ac:dyDescent="0.25">
      <c r="A1352" s="28"/>
    </row>
    <row r="1353" spans="1:1" x14ac:dyDescent="0.25">
      <c r="A1353" s="28"/>
    </row>
    <row r="1354" spans="1:1" x14ac:dyDescent="0.25">
      <c r="A1354" s="28"/>
    </row>
    <row r="1355" spans="1:1" x14ac:dyDescent="0.25">
      <c r="A1355" s="28"/>
    </row>
    <row r="1356" spans="1:1" x14ac:dyDescent="0.25">
      <c r="A1356" s="28"/>
    </row>
    <row r="1357" spans="1:1" x14ac:dyDescent="0.25">
      <c r="A1357" s="28"/>
    </row>
    <row r="1358" spans="1:1" x14ac:dyDescent="0.25">
      <c r="A1358" s="28"/>
    </row>
    <row r="1359" spans="1:1" x14ac:dyDescent="0.25">
      <c r="A1359" s="28"/>
    </row>
    <row r="1360" spans="1:1" x14ac:dyDescent="0.25">
      <c r="A1360" s="28"/>
    </row>
    <row r="1361" spans="1:1" x14ac:dyDescent="0.25">
      <c r="A1361" s="28"/>
    </row>
    <row r="1362" spans="1:1" x14ac:dyDescent="0.25">
      <c r="A1362" s="28"/>
    </row>
    <row r="1363" spans="1:1" x14ac:dyDescent="0.25">
      <c r="A1363" s="28"/>
    </row>
    <row r="1364" spans="1:1" x14ac:dyDescent="0.25">
      <c r="A1364" s="28"/>
    </row>
    <row r="1365" spans="1:1" x14ac:dyDescent="0.25">
      <c r="A1365" s="28"/>
    </row>
    <row r="1366" spans="1:1" x14ac:dyDescent="0.25">
      <c r="A1366" s="28"/>
    </row>
    <row r="1367" spans="1:1" x14ac:dyDescent="0.25">
      <c r="A1367" s="28"/>
    </row>
    <row r="1368" spans="1:1" x14ac:dyDescent="0.25">
      <c r="A1368" s="28"/>
    </row>
    <row r="1369" spans="1:1" x14ac:dyDescent="0.25">
      <c r="A1369" s="28"/>
    </row>
    <row r="1370" spans="1:1" x14ac:dyDescent="0.25">
      <c r="A1370" s="28"/>
    </row>
    <row r="1371" spans="1:1" x14ac:dyDescent="0.25">
      <c r="A1371" s="28"/>
    </row>
    <row r="1372" spans="1:1" x14ac:dyDescent="0.25">
      <c r="A1372" s="28"/>
    </row>
    <row r="1373" spans="1:1" x14ac:dyDescent="0.25">
      <c r="A1373" s="28"/>
    </row>
    <row r="1374" spans="1:1" x14ac:dyDescent="0.25">
      <c r="A1374" s="28"/>
    </row>
    <row r="1375" spans="1:1" x14ac:dyDescent="0.25">
      <c r="A1375" s="28"/>
    </row>
    <row r="1376" spans="1:1" x14ac:dyDescent="0.25">
      <c r="A1376" s="28"/>
    </row>
    <row r="1377" spans="1:1" x14ac:dyDescent="0.25">
      <c r="A1377" s="28"/>
    </row>
    <row r="1378" spans="1:1" x14ac:dyDescent="0.25">
      <c r="A1378" s="28"/>
    </row>
    <row r="1379" spans="1:1" x14ac:dyDescent="0.25">
      <c r="A1379" s="28"/>
    </row>
    <row r="1380" spans="1:1" x14ac:dyDescent="0.25">
      <c r="A1380" s="28"/>
    </row>
    <row r="1381" spans="1:1" x14ac:dyDescent="0.25">
      <c r="A1381" s="28"/>
    </row>
    <row r="1382" spans="1:1" x14ac:dyDescent="0.25">
      <c r="A1382" s="28"/>
    </row>
    <row r="1383" spans="1:1" x14ac:dyDescent="0.25">
      <c r="A1383" s="28"/>
    </row>
    <row r="1384" spans="1:1" x14ac:dyDescent="0.25">
      <c r="A1384" s="28"/>
    </row>
    <row r="1385" spans="1:1" x14ac:dyDescent="0.25">
      <c r="A1385" s="28"/>
    </row>
    <row r="1386" spans="1:1" x14ac:dyDescent="0.25">
      <c r="A1386" s="28"/>
    </row>
    <row r="1387" spans="1:1" x14ac:dyDescent="0.25">
      <c r="A1387" s="28"/>
    </row>
    <row r="1388" spans="1:1" x14ac:dyDescent="0.25">
      <c r="A1388" s="28"/>
    </row>
    <row r="1389" spans="1:1" x14ac:dyDescent="0.25">
      <c r="A1389" s="28"/>
    </row>
    <row r="1390" spans="1:1" x14ac:dyDescent="0.25">
      <c r="A1390" s="28"/>
    </row>
    <row r="1391" spans="1:1" x14ac:dyDescent="0.25">
      <c r="A1391" s="28"/>
    </row>
    <row r="1392" spans="1:1" x14ac:dyDescent="0.25">
      <c r="A1392" s="28"/>
    </row>
    <row r="1393" spans="1:1" x14ac:dyDescent="0.25">
      <c r="A1393" s="28"/>
    </row>
    <row r="1394" spans="1:1" x14ac:dyDescent="0.25">
      <c r="A1394" s="28"/>
    </row>
    <row r="1395" spans="1:1" x14ac:dyDescent="0.25">
      <c r="A1395" s="28"/>
    </row>
    <row r="1396" spans="1:1" x14ac:dyDescent="0.25">
      <c r="A1396" s="28"/>
    </row>
    <row r="1397" spans="1:1" x14ac:dyDescent="0.25">
      <c r="A1397" s="28"/>
    </row>
    <row r="1398" spans="1:1" x14ac:dyDescent="0.25">
      <c r="A1398" s="28"/>
    </row>
    <row r="1399" spans="1:1" x14ac:dyDescent="0.25">
      <c r="A1399" s="28"/>
    </row>
    <row r="1400" spans="1:1" x14ac:dyDescent="0.25">
      <c r="A1400" s="28"/>
    </row>
    <row r="1401" spans="1:1" x14ac:dyDescent="0.25">
      <c r="A1401" s="28"/>
    </row>
    <row r="1402" spans="1:1" x14ac:dyDescent="0.25">
      <c r="A1402" s="28"/>
    </row>
    <row r="1403" spans="1:1" x14ac:dyDescent="0.25">
      <c r="A1403" s="28"/>
    </row>
    <row r="1404" spans="1:1" x14ac:dyDescent="0.25">
      <c r="A1404" s="28"/>
    </row>
    <row r="1405" spans="1:1" x14ac:dyDescent="0.25">
      <c r="A1405" s="28"/>
    </row>
    <row r="1406" spans="1:1" x14ac:dyDescent="0.25">
      <c r="A1406" s="28"/>
    </row>
    <row r="1407" spans="1:1" x14ac:dyDescent="0.25">
      <c r="A1407" s="28"/>
    </row>
    <row r="1408" spans="1:1" x14ac:dyDescent="0.25">
      <c r="A1408" s="28"/>
    </row>
    <row r="1409" spans="1:1" x14ac:dyDescent="0.25">
      <c r="A1409" s="28"/>
    </row>
    <row r="1410" spans="1:1" x14ac:dyDescent="0.25">
      <c r="A1410" s="28"/>
    </row>
    <row r="1411" spans="1:1" x14ac:dyDescent="0.25">
      <c r="A1411" s="28"/>
    </row>
    <row r="1412" spans="1:1" x14ac:dyDescent="0.25">
      <c r="A1412" s="28"/>
    </row>
    <row r="1413" spans="1:1" x14ac:dyDescent="0.25">
      <c r="A1413" s="28"/>
    </row>
    <row r="1414" spans="1:1" x14ac:dyDescent="0.25">
      <c r="A1414" s="28"/>
    </row>
    <row r="1415" spans="1:1" x14ac:dyDescent="0.25">
      <c r="A1415" s="28"/>
    </row>
    <row r="1416" spans="1:1" x14ac:dyDescent="0.25">
      <c r="A1416" s="28"/>
    </row>
    <row r="1417" spans="1:1" x14ac:dyDescent="0.25">
      <c r="A1417" s="28"/>
    </row>
    <row r="1418" spans="1:1" x14ac:dyDescent="0.25">
      <c r="A1418" s="28"/>
    </row>
    <row r="1419" spans="1:1" x14ac:dyDescent="0.25">
      <c r="A1419" s="28"/>
    </row>
    <row r="1420" spans="1:1" x14ac:dyDescent="0.25">
      <c r="A1420" s="28"/>
    </row>
    <row r="1421" spans="1:1" x14ac:dyDescent="0.25">
      <c r="A1421" s="28"/>
    </row>
    <row r="1422" spans="1:1" x14ac:dyDescent="0.25">
      <c r="A1422" s="28"/>
    </row>
    <row r="1423" spans="1:1" x14ac:dyDescent="0.25">
      <c r="A1423" s="28"/>
    </row>
    <row r="1424" spans="1:1" x14ac:dyDescent="0.25">
      <c r="A1424" s="28"/>
    </row>
    <row r="1425" spans="1:1" x14ac:dyDescent="0.25">
      <c r="A1425" s="28"/>
    </row>
    <row r="1426" spans="1:1" x14ac:dyDescent="0.25">
      <c r="A1426" s="28"/>
    </row>
    <row r="1427" spans="1:1" x14ac:dyDescent="0.25">
      <c r="A1427" s="28"/>
    </row>
    <row r="1428" spans="1:1" x14ac:dyDescent="0.25">
      <c r="A1428" s="28"/>
    </row>
    <row r="1429" spans="1:1" x14ac:dyDescent="0.25">
      <c r="A1429" s="28"/>
    </row>
    <row r="1430" spans="1:1" x14ac:dyDescent="0.25">
      <c r="A1430" s="28"/>
    </row>
    <row r="1431" spans="1:1" x14ac:dyDescent="0.25">
      <c r="A1431" s="28"/>
    </row>
    <row r="1432" spans="1:1" x14ac:dyDescent="0.25">
      <c r="A1432" s="28"/>
    </row>
    <row r="1433" spans="1:1" x14ac:dyDescent="0.25">
      <c r="A1433" s="28"/>
    </row>
    <row r="1434" spans="1:1" x14ac:dyDescent="0.25">
      <c r="A1434" s="28"/>
    </row>
    <row r="1435" spans="1:1" x14ac:dyDescent="0.25">
      <c r="A1435" s="28"/>
    </row>
    <row r="1436" spans="1:1" x14ac:dyDescent="0.25">
      <c r="A1436" s="28"/>
    </row>
    <row r="1437" spans="1:1" x14ac:dyDescent="0.25">
      <c r="A1437" s="28"/>
    </row>
    <row r="1438" spans="1:1" x14ac:dyDescent="0.25">
      <c r="A1438" s="28"/>
    </row>
    <row r="1439" spans="1:1" x14ac:dyDescent="0.25">
      <c r="A1439" s="28"/>
    </row>
    <row r="1440" spans="1:1" x14ac:dyDescent="0.25">
      <c r="A1440" s="28"/>
    </row>
    <row r="1441" spans="1:1" x14ac:dyDescent="0.25">
      <c r="A1441" s="28"/>
    </row>
    <row r="1442" spans="1:1" x14ac:dyDescent="0.25">
      <c r="A1442" s="28"/>
    </row>
    <row r="1443" spans="1:1" x14ac:dyDescent="0.25">
      <c r="A1443" s="28"/>
    </row>
    <row r="1444" spans="1:1" x14ac:dyDescent="0.25">
      <c r="A1444" s="28"/>
    </row>
    <row r="1445" spans="1:1" x14ac:dyDescent="0.25">
      <c r="A1445" s="28"/>
    </row>
    <row r="1446" spans="1:1" x14ac:dyDescent="0.25">
      <c r="A1446" s="28"/>
    </row>
    <row r="1447" spans="1:1" x14ac:dyDescent="0.25">
      <c r="A1447" s="28"/>
    </row>
    <row r="1448" spans="1:1" x14ac:dyDescent="0.25">
      <c r="A1448" s="28"/>
    </row>
    <row r="1449" spans="1:1" x14ac:dyDescent="0.25">
      <c r="A1449" s="28"/>
    </row>
    <row r="1450" spans="1:1" x14ac:dyDescent="0.25">
      <c r="A1450" s="28"/>
    </row>
    <row r="1451" spans="1:1" x14ac:dyDescent="0.25">
      <c r="A1451" s="28"/>
    </row>
    <row r="1452" spans="1:1" x14ac:dyDescent="0.25">
      <c r="A1452" s="28"/>
    </row>
    <row r="1453" spans="1:1" x14ac:dyDescent="0.25">
      <c r="A1453" s="28"/>
    </row>
    <row r="1454" spans="1:1" x14ac:dyDescent="0.25">
      <c r="A1454" s="28"/>
    </row>
    <row r="1455" spans="1:1" x14ac:dyDescent="0.25">
      <c r="A1455" s="28"/>
    </row>
    <row r="1456" spans="1:1" x14ac:dyDescent="0.25">
      <c r="A1456" s="28"/>
    </row>
    <row r="1457" spans="1:1" x14ac:dyDescent="0.25">
      <c r="A1457" s="28"/>
    </row>
    <row r="1458" spans="1:1" x14ac:dyDescent="0.25">
      <c r="A1458" s="28"/>
    </row>
    <row r="1459" spans="1:1" x14ac:dyDescent="0.25">
      <c r="A1459" s="28"/>
    </row>
    <row r="1460" spans="1:1" x14ac:dyDescent="0.25">
      <c r="A1460" s="28"/>
    </row>
    <row r="1461" spans="1:1" x14ac:dyDescent="0.25">
      <c r="A1461" s="28"/>
    </row>
    <row r="1462" spans="1:1" x14ac:dyDescent="0.25">
      <c r="A1462" s="28"/>
    </row>
    <row r="1463" spans="1:1" x14ac:dyDescent="0.25">
      <c r="A1463" s="28"/>
    </row>
    <row r="1464" spans="1:1" x14ac:dyDescent="0.25">
      <c r="A1464" s="28"/>
    </row>
    <row r="1465" spans="1:1" x14ac:dyDescent="0.25">
      <c r="A1465" s="28"/>
    </row>
    <row r="1466" spans="1:1" x14ac:dyDescent="0.25">
      <c r="A1466" s="28"/>
    </row>
    <row r="1467" spans="1:1" x14ac:dyDescent="0.25">
      <c r="A1467" s="28"/>
    </row>
    <row r="1468" spans="1:1" x14ac:dyDescent="0.25">
      <c r="A1468" s="28"/>
    </row>
    <row r="1469" spans="1:1" x14ac:dyDescent="0.25">
      <c r="A1469" s="28"/>
    </row>
    <row r="1470" spans="1:1" x14ac:dyDescent="0.25">
      <c r="A1470" s="28"/>
    </row>
    <row r="1471" spans="1:1" x14ac:dyDescent="0.25">
      <c r="A1471" s="28"/>
    </row>
    <row r="1472" spans="1:1" x14ac:dyDescent="0.25">
      <c r="A1472" s="28"/>
    </row>
    <row r="1473" spans="1:1" x14ac:dyDescent="0.25">
      <c r="A1473" s="28"/>
    </row>
    <row r="1474" spans="1:1" x14ac:dyDescent="0.25">
      <c r="A1474" s="28"/>
    </row>
    <row r="1475" spans="1:1" x14ac:dyDescent="0.25">
      <c r="A1475" s="28"/>
    </row>
    <row r="1476" spans="1:1" x14ac:dyDescent="0.25">
      <c r="A1476" s="28"/>
    </row>
    <row r="1477" spans="1:1" x14ac:dyDescent="0.25">
      <c r="A1477" s="28"/>
    </row>
    <row r="1478" spans="1:1" x14ac:dyDescent="0.25">
      <c r="A1478" s="28"/>
    </row>
    <row r="1479" spans="1:1" x14ac:dyDescent="0.25">
      <c r="A1479" s="28"/>
    </row>
    <row r="1480" spans="1:1" x14ac:dyDescent="0.25">
      <c r="A1480" s="28"/>
    </row>
    <row r="1481" spans="1:1" x14ac:dyDescent="0.25">
      <c r="A1481" s="28"/>
    </row>
    <row r="1482" spans="1:1" x14ac:dyDescent="0.25">
      <c r="A1482" s="28"/>
    </row>
    <row r="1483" spans="1:1" x14ac:dyDescent="0.25">
      <c r="A1483" s="28"/>
    </row>
    <row r="1484" spans="1:1" x14ac:dyDescent="0.25">
      <c r="A1484" s="28"/>
    </row>
    <row r="1485" spans="1:1" x14ac:dyDescent="0.25">
      <c r="A1485" s="28"/>
    </row>
    <row r="1486" spans="1:1" x14ac:dyDescent="0.25">
      <c r="A1486" s="28"/>
    </row>
    <row r="1487" spans="1:1" x14ac:dyDescent="0.25">
      <c r="A1487" s="28"/>
    </row>
    <row r="1488" spans="1:1" x14ac:dyDescent="0.25">
      <c r="A1488" s="28"/>
    </row>
    <row r="1489" spans="1:1" x14ac:dyDescent="0.25">
      <c r="A1489" s="28"/>
    </row>
    <row r="1490" spans="1:1" x14ac:dyDescent="0.25">
      <c r="A1490" s="28"/>
    </row>
    <row r="1491" spans="1:1" x14ac:dyDescent="0.25">
      <c r="A1491" s="28"/>
    </row>
    <row r="1492" spans="1:1" x14ac:dyDescent="0.25">
      <c r="A1492" s="28"/>
    </row>
    <row r="1493" spans="1:1" x14ac:dyDescent="0.25">
      <c r="A1493" s="28"/>
    </row>
    <row r="1494" spans="1:1" x14ac:dyDescent="0.25">
      <c r="A1494" s="28"/>
    </row>
    <row r="1495" spans="1:1" x14ac:dyDescent="0.25">
      <c r="A1495" s="28"/>
    </row>
    <row r="1496" spans="1:1" x14ac:dyDescent="0.25">
      <c r="A1496" s="28"/>
    </row>
    <row r="1497" spans="1:1" x14ac:dyDescent="0.25">
      <c r="A1497" s="28"/>
    </row>
    <row r="1498" spans="1:1" x14ac:dyDescent="0.25">
      <c r="A1498" s="28"/>
    </row>
    <row r="1499" spans="1:1" x14ac:dyDescent="0.25">
      <c r="A1499" s="28"/>
    </row>
    <row r="1500" spans="1:1" x14ac:dyDescent="0.25">
      <c r="A1500" s="28"/>
    </row>
    <row r="1501" spans="1:1" x14ac:dyDescent="0.25">
      <c r="A1501" s="28"/>
    </row>
    <row r="1502" spans="1:1" x14ac:dyDescent="0.25">
      <c r="A1502" s="28"/>
    </row>
    <row r="1503" spans="1:1" x14ac:dyDescent="0.25">
      <c r="A1503" s="28"/>
    </row>
    <row r="1504" spans="1:1" x14ac:dyDescent="0.25">
      <c r="A1504" s="28"/>
    </row>
    <row r="1505" spans="1:1" x14ac:dyDescent="0.25">
      <c r="A1505" s="28"/>
    </row>
    <row r="1506" spans="1:1" x14ac:dyDescent="0.25">
      <c r="A1506" s="28"/>
    </row>
    <row r="1507" spans="1:1" x14ac:dyDescent="0.25">
      <c r="A1507" s="28"/>
    </row>
    <row r="1508" spans="1:1" x14ac:dyDescent="0.25">
      <c r="A1508" s="28"/>
    </row>
    <row r="1509" spans="1:1" x14ac:dyDescent="0.25">
      <c r="A1509" s="28"/>
    </row>
    <row r="1510" spans="1:1" x14ac:dyDescent="0.25">
      <c r="A1510" s="28"/>
    </row>
    <row r="1511" spans="1:1" x14ac:dyDescent="0.25">
      <c r="A1511" s="28"/>
    </row>
    <row r="1512" spans="1:1" x14ac:dyDescent="0.25">
      <c r="A1512" s="28"/>
    </row>
    <row r="1513" spans="1:1" x14ac:dyDescent="0.25">
      <c r="A1513" s="28"/>
    </row>
    <row r="1514" spans="1:1" x14ac:dyDescent="0.25">
      <c r="A1514" s="28"/>
    </row>
    <row r="1515" spans="1:1" x14ac:dyDescent="0.25">
      <c r="A1515" s="28"/>
    </row>
    <row r="1516" spans="1:1" x14ac:dyDescent="0.25">
      <c r="A1516" s="28"/>
    </row>
    <row r="1517" spans="1:1" x14ac:dyDescent="0.25">
      <c r="A1517" s="28"/>
    </row>
    <row r="1518" spans="1:1" x14ac:dyDescent="0.25">
      <c r="A1518" s="28"/>
    </row>
    <row r="1519" spans="1:1" x14ac:dyDescent="0.25">
      <c r="A1519" s="28"/>
    </row>
    <row r="1520" spans="1:1" x14ac:dyDescent="0.25">
      <c r="A1520" s="28"/>
    </row>
    <row r="1521" spans="1:1" x14ac:dyDescent="0.25">
      <c r="A1521" s="28"/>
    </row>
    <row r="1522" spans="1:1" x14ac:dyDescent="0.25">
      <c r="A1522" s="28"/>
    </row>
    <row r="1523" spans="1:1" x14ac:dyDescent="0.25">
      <c r="A1523" s="28"/>
    </row>
    <row r="1524" spans="1:1" x14ac:dyDescent="0.25">
      <c r="A1524" s="28"/>
    </row>
    <row r="1525" spans="1:1" x14ac:dyDescent="0.25">
      <c r="A1525" s="28"/>
    </row>
    <row r="1526" spans="1:1" x14ac:dyDescent="0.25">
      <c r="A1526" s="28"/>
    </row>
    <row r="1527" spans="1:1" x14ac:dyDescent="0.25">
      <c r="A1527" s="28"/>
    </row>
    <row r="1528" spans="1:1" x14ac:dyDescent="0.25">
      <c r="A1528" s="28"/>
    </row>
    <row r="1529" spans="1:1" x14ac:dyDescent="0.25">
      <c r="A1529" s="28"/>
    </row>
    <row r="1530" spans="1:1" x14ac:dyDescent="0.25">
      <c r="A1530" s="28"/>
    </row>
    <row r="1531" spans="1:1" x14ac:dyDescent="0.25">
      <c r="A1531" s="28"/>
    </row>
    <row r="1532" spans="1:1" x14ac:dyDescent="0.25">
      <c r="A1532" s="28"/>
    </row>
    <row r="1533" spans="1:1" x14ac:dyDescent="0.25">
      <c r="A1533" s="28"/>
    </row>
    <row r="1534" spans="1:1" x14ac:dyDescent="0.25">
      <c r="A1534" s="28"/>
    </row>
    <row r="1535" spans="1:1" x14ac:dyDescent="0.25">
      <c r="A1535" s="28"/>
    </row>
    <row r="1536" spans="1:1" x14ac:dyDescent="0.25">
      <c r="A1536" s="28"/>
    </row>
    <row r="1537" spans="1:1" x14ac:dyDescent="0.25">
      <c r="A1537" s="28"/>
    </row>
    <row r="1538" spans="1:1" x14ac:dyDescent="0.25">
      <c r="A1538" s="28"/>
    </row>
    <row r="1539" spans="1:1" x14ac:dyDescent="0.25">
      <c r="A1539" s="28"/>
    </row>
    <row r="1540" spans="1:1" x14ac:dyDescent="0.25">
      <c r="A1540" s="28"/>
    </row>
    <row r="1541" spans="1:1" x14ac:dyDescent="0.25">
      <c r="A1541" s="28"/>
    </row>
    <row r="1542" spans="1:1" x14ac:dyDescent="0.25">
      <c r="A1542" s="28"/>
    </row>
    <row r="1543" spans="1:1" x14ac:dyDescent="0.25">
      <c r="A1543" s="28"/>
    </row>
    <row r="1544" spans="1:1" x14ac:dyDescent="0.25">
      <c r="A1544" s="28"/>
    </row>
    <row r="1545" spans="1:1" x14ac:dyDescent="0.25">
      <c r="A1545" s="28"/>
    </row>
    <row r="1546" spans="1:1" x14ac:dyDescent="0.25">
      <c r="A1546" s="28"/>
    </row>
    <row r="1547" spans="1:1" x14ac:dyDescent="0.25">
      <c r="A1547" s="28"/>
    </row>
    <row r="1548" spans="1:1" x14ac:dyDescent="0.25">
      <c r="A1548" s="28"/>
    </row>
    <row r="1549" spans="1:1" x14ac:dyDescent="0.25">
      <c r="A1549" s="28"/>
    </row>
    <row r="1550" spans="1:1" x14ac:dyDescent="0.25">
      <c r="A1550" s="28"/>
    </row>
    <row r="1551" spans="1:1" x14ac:dyDescent="0.25">
      <c r="A1551" s="28"/>
    </row>
    <row r="1552" spans="1:1" x14ac:dyDescent="0.25">
      <c r="A1552" s="28"/>
    </row>
    <row r="1553" spans="1:1" x14ac:dyDescent="0.25">
      <c r="A1553" s="28"/>
    </row>
    <row r="1554" spans="1:1" x14ac:dyDescent="0.25">
      <c r="A1554" s="28"/>
    </row>
    <row r="1555" spans="1:1" x14ac:dyDescent="0.25">
      <c r="A1555" s="28"/>
    </row>
    <row r="1556" spans="1:1" x14ac:dyDescent="0.25">
      <c r="A1556" s="28"/>
    </row>
    <row r="1557" spans="1:1" x14ac:dyDescent="0.25">
      <c r="A1557" s="28"/>
    </row>
    <row r="1558" spans="1:1" x14ac:dyDescent="0.25">
      <c r="A1558" s="28"/>
    </row>
    <row r="1559" spans="1:1" x14ac:dyDescent="0.25">
      <c r="A1559" s="28"/>
    </row>
    <row r="1560" spans="1:1" x14ac:dyDescent="0.25">
      <c r="A1560" s="28"/>
    </row>
    <row r="1561" spans="1:1" x14ac:dyDescent="0.25">
      <c r="A1561" s="28"/>
    </row>
    <row r="1562" spans="1:1" x14ac:dyDescent="0.25">
      <c r="A1562" s="28"/>
    </row>
    <row r="1563" spans="1:1" x14ac:dyDescent="0.25">
      <c r="A1563" s="28"/>
    </row>
    <row r="1564" spans="1:1" x14ac:dyDescent="0.25">
      <c r="A1564" s="28"/>
    </row>
    <row r="1565" spans="1:1" x14ac:dyDescent="0.25">
      <c r="A1565" s="28"/>
    </row>
    <row r="1566" spans="1:1" x14ac:dyDescent="0.25">
      <c r="A1566" s="28"/>
    </row>
    <row r="1567" spans="1:1" x14ac:dyDescent="0.25">
      <c r="A1567" s="28"/>
    </row>
    <row r="1568" spans="1:1" x14ac:dyDescent="0.25">
      <c r="A1568" s="28"/>
    </row>
    <row r="1569" spans="1:1" x14ac:dyDescent="0.25">
      <c r="A1569" s="28"/>
    </row>
    <row r="1570" spans="1:1" x14ac:dyDescent="0.25">
      <c r="A1570" s="28"/>
    </row>
    <row r="1571" spans="1:1" x14ac:dyDescent="0.25">
      <c r="A1571" s="28"/>
    </row>
    <row r="1572" spans="1:1" x14ac:dyDescent="0.25">
      <c r="A1572" s="28"/>
    </row>
    <row r="1573" spans="1:1" x14ac:dyDescent="0.25">
      <c r="A1573" s="28"/>
    </row>
    <row r="1574" spans="1:1" x14ac:dyDescent="0.25">
      <c r="A1574" s="28"/>
    </row>
    <row r="1575" spans="1:1" x14ac:dyDescent="0.25">
      <c r="A1575" s="28"/>
    </row>
    <row r="1576" spans="1:1" x14ac:dyDescent="0.25">
      <c r="A1576" s="28"/>
    </row>
    <row r="1577" spans="1:1" x14ac:dyDescent="0.25">
      <c r="A1577" s="28"/>
    </row>
    <row r="1578" spans="1:1" x14ac:dyDescent="0.25">
      <c r="A1578" s="28"/>
    </row>
    <row r="1579" spans="1:1" x14ac:dyDescent="0.25">
      <c r="A1579" s="28"/>
    </row>
    <row r="1580" spans="1:1" x14ac:dyDescent="0.25">
      <c r="A1580" s="28"/>
    </row>
    <row r="1581" spans="1:1" x14ac:dyDescent="0.25">
      <c r="A1581" s="28"/>
    </row>
    <row r="1582" spans="1:1" x14ac:dyDescent="0.25">
      <c r="A1582" s="28"/>
    </row>
    <row r="1583" spans="1:1" x14ac:dyDescent="0.25">
      <c r="A1583" s="28"/>
    </row>
    <row r="1584" spans="1:1" x14ac:dyDescent="0.25">
      <c r="A1584" s="28"/>
    </row>
    <row r="1585" spans="1:1" x14ac:dyDescent="0.25">
      <c r="A1585" s="28"/>
    </row>
    <row r="1586" spans="1:1" x14ac:dyDescent="0.25">
      <c r="A1586" s="28"/>
    </row>
    <row r="1587" spans="1:1" x14ac:dyDescent="0.25">
      <c r="A1587" s="28"/>
    </row>
    <row r="1588" spans="1:1" x14ac:dyDescent="0.25">
      <c r="A1588" s="28"/>
    </row>
    <row r="1589" spans="1:1" x14ac:dyDescent="0.25">
      <c r="A1589" s="28"/>
    </row>
    <row r="1590" spans="1:1" x14ac:dyDescent="0.25">
      <c r="A1590" s="28"/>
    </row>
    <row r="1591" spans="1:1" x14ac:dyDescent="0.25">
      <c r="A1591" s="28"/>
    </row>
    <row r="1592" spans="1:1" x14ac:dyDescent="0.25">
      <c r="A1592" s="28"/>
    </row>
    <row r="1593" spans="1:1" x14ac:dyDescent="0.25">
      <c r="A1593" s="28"/>
    </row>
    <row r="1594" spans="1:1" x14ac:dyDescent="0.25">
      <c r="A1594" s="28"/>
    </row>
    <row r="1595" spans="1:1" x14ac:dyDescent="0.25">
      <c r="A1595" s="28"/>
    </row>
    <row r="1596" spans="1:1" x14ac:dyDescent="0.25">
      <c r="A1596" s="28"/>
    </row>
    <row r="1597" spans="1:1" x14ac:dyDescent="0.25">
      <c r="A1597" s="28"/>
    </row>
    <row r="1598" spans="1:1" x14ac:dyDescent="0.25">
      <c r="A1598" s="28"/>
    </row>
    <row r="1599" spans="1:1" x14ac:dyDescent="0.25">
      <c r="A1599" s="28"/>
    </row>
    <row r="1600" spans="1:1" x14ac:dyDescent="0.25">
      <c r="A1600" s="28"/>
    </row>
    <row r="1601" spans="1:1" x14ac:dyDescent="0.25">
      <c r="A1601" s="28"/>
    </row>
    <row r="1602" spans="1:1" x14ac:dyDescent="0.25">
      <c r="A1602" s="28"/>
    </row>
    <row r="1603" spans="1:1" x14ac:dyDescent="0.25">
      <c r="A1603" s="28"/>
    </row>
    <row r="1604" spans="1:1" x14ac:dyDescent="0.25">
      <c r="A1604" s="28"/>
    </row>
    <row r="1605" spans="1:1" x14ac:dyDescent="0.25">
      <c r="A1605" s="28"/>
    </row>
    <row r="1606" spans="1:1" x14ac:dyDescent="0.25">
      <c r="A1606" s="28"/>
    </row>
    <row r="1607" spans="1:1" x14ac:dyDescent="0.25">
      <c r="A1607" s="28"/>
    </row>
    <row r="1608" spans="1:1" x14ac:dyDescent="0.25">
      <c r="A1608" s="28"/>
    </row>
    <row r="1609" spans="1:1" x14ac:dyDescent="0.25">
      <c r="A1609" s="28"/>
    </row>
    <row r="1610" spans="1:1" x14ac:dyDescent="0.25">
      <c r="A1610" s="28"/>
    </row>
    <row r="1611" spans="1:1" x14ac:dyDescent="0.25">
      <c r="A1611" s="28"/>
    </row>
    <row r="1612" spans="1:1" x14ac:dyDescent="0.25">
      <c r="A1612" s="28"/>
    </row>
    <row r="1613" spans="1:1" x14ac:dyDescent="0.25">
      <c r="A1613" s="28"/>
    </row>
    <row r="1614" spans="1:1" x14ac:dyDescent="0.25">
      <c r="A1614" s="28"/>
    </row>
    <row r="1615" spans="1:1" x14ac:dyDescent="0.25">
      <c r="A1615" s="28"/>
    </row>
    <row r="1616" spans="1:1" x14ac:dyDescent="0.25">
      <c r="A1616" s="28"/>
    </row>
    <row r="1617" spans="1:1" x14ac:dyDescent="0.25">
      <c r="A1617" s="28"/>
    </row>
    <row r="1618" spans="1:1" x14ac:dyDescent="0.25">
      <c r="A1618" s="28"/>
    </row>
    <row r="1619" spans="1:1" x14ac:dyDescent="0.25">
      <c r="A1619" s="28"/>
    </row>
    <row r="1620" spans="1:1" x14ac:dyDescent="0.25">
      <c r="A1620" s="28"/>
    </row>
    <row r="1621" spans="1:1" x14ac:dyDescent="0.25">
      <c r="A1621" s="28"/>
    </row>
    <row r="1622" spans="1:1" x14ac:dyDescent="0.25">
      <c r="A1622" s="28"/>
    </row>
    <row r="1623" spans="1:1" x14ac:dyDescent="0.25">
      <c r="A1623" s="28"/>
    </row>
    <row r="1624" spans="1:1" x14ac:dyDescent="0.25">
      <c r="A1624" s="28"/>
    </row>
    <row r="1625" spans="1:1" x14ac:dyDescent="0.25">
      <c r="A1625" s="28"/>
    </row>
    <row r="1626" spans="1:1" x14ac:dyDescent="0.25">
      <c r="A1626" s="28"/>
    </row>
    <row r="1627" spans="1:1" x14ac:dyDescent="0.25">
      <c r="A1627" s="28"/>
    </row>
    <row r="1628" spans="1:1" x14ac:dyDescent="0.25">
      <c r="A1628" s="28"/>
    </row>
    <row r="1629" spans="1:1" x14ac:dyDescent="0.25">
      <c r="A1629" s="28"/>
    </row>
    <row r="1630" spans="1:1" x14ac:dyDescent="0.25">
      <c r="A1630" s="28"/>
    </row>
    <row r="1631" spans="1:1" x14ac:dyDescent="0.25">
      <c r="A1631" s="28"/>
    </row>
    <row r="1632" spans="1:1" x14ac:dyDescent="0.25">
      <c r="A1632" s="28"/>
    </row>
    <row r="1633" spans="1:1" x14ac:dyDescent="0.25">
      <c r="A1633" s="28"/>
    </row>
    <row r="1634" spans="1:1" x14ac:dyDescent="0.25">
      <c r="A1634" s="28"/>
    </row>
    <row r="1635" spans="1:1" x14ac:dyDescent="0.25">
      <c r="A1635" s="28"/>
    </row>
    <row r="1636" spans="1:1" x14ac:dyDescent="0.25">
      <c r="A1636" s="28"/>
    </row>
    <row r="1637" spans="1:1" x14ac:dyDescent="0.25">
      <c r="A1637" s="28"/>
    </row>
    <row r="1638" spans="1:1" x14ac:dyDescent="0.25">
      <c r="A1638" s="28"/>
    </row>
    <row r="1639" spans="1:1" x14ac:dyDescent="0.25">
      <c r="A1639" s="28"/>
    </row>
    <row r="1640" spans="1:1" x14ac:dyDescent="0.25">
      <c r="A1640" s="28"/>
    </row>
    <row r="1641" spans="1:1" x14ac:dyDescent="0.25">
      <c r="A1641" s="28"/>
    </row>
    <row r="1642" spans="1:1" x14ac:dyDescent="0.25">
      <c r="A1642" s="28"/>
    </row>
    <row r="1643" spans="1:1" x14ac:dyDescent="0.25">
      <c r="A1643" s="28"/>
    </row>
    <row r="1644" spans="1:1" x14ac:dyDescent="0.25">
      <c r="A1644" s="28"/>
    </row>
    <row r="1645" spans="1:1" x14ac:dyDescent="0.25">
      <c r="A1645" s="28"/>
    </row>
    <row r="1646" spans="1:1" x14ac:dyDescent="0.25">
      <c r="A1646" s="28"/>
    </row>
    <row r="1647" spans="1:1" x14ac:dyDescent="0.25">
      <c r="A1647" s="28"/>
    </row>
    <row r="1648" spans="1:1" x14ac:dyDescent="0.25">
      <c r="A1648" s="28"/>
    </row>
    <row r="1649" spans="1:1" x14ac:dyDescent="0.25">
      <c r="A1649" s="28"/>
    </row>
    <row r="1650" spans="1:1" x14ac:dyDescent="0.25">
      <c r="A1650" s="28"/>
    </row>
    <row r="1651" spans="1:1" x14ac:dyDescent="0.25">
      <c r="A1651" s="28"/>
    </row>
    <row r="1652" spans="1:1" x14ac:dyDescent="0.25">
      <c r="A1652" s="28"/>
    </row>
    <row r="1653" spans="1:1" x14ac:dyDescent="0.25">
      <c r="A1653" s="28"/>
    </row>
    <row r="1654" spans="1:1" x14ac:dyDescent="0.25">
      <c r="A1654" s="28"/>
    </row>
    <row r="1655" spans="1:1" x14ac:dyDescent="0.25">
      <c r="A1655" s="28"/>
    </row>
    <row r="1656" spans="1:1" x14ac:dyDescent="0.25">
      <c r="A1656" s="28"/>
    </row>
    <row r="1657" spans="1:1" x14ac:dyDescent="0.25">
      <c r="A1657" s="28"/>
    </row>
    <row r="1658" spans="1:1" x14ac:dyDescent="0.25">
      <c r="A1658" s="28"/>
    </row>
    <row r="1659" spans="1:1" x14ac:dyDescent="0.25">
      <c r="A1659" s="28"/>
    </row>
    <row r="1660" spans="1:1" x14ac:dyDescent="0.25">
      <c r="A1660" s="28"/>
    </row>
    <row r="1661" spans="1:1" x14ac:dyDescent="0.25">
      <c r="A1661" s="28"/>
    </row>
    <row r="1662" spans="1:1" x14ac:dyDescent="0.25">
      <c r="A1662" s="28"/>
    </row>
    <row r="1663" spans="1:1" x14ac:dyDescent="0.25">
      <c r="A1663" s="28"/>
    </row>
    <row r="1664" spans="1:1" x14ac:dyDescent="0.25">
      <c r="A1664" s="28"/>
    </row>
    <row r="1665" spans="1:1" x14ac:dyDescent="0.25">
      <c r="A1665" s="28"/>
    </row>
    <row r="1666" spans="1:1" x14ac:dyDescent="0.25">
      <c r="A1666" s="28"/>
    </row>
    <row r="1667" spans="1:1" x14ac:dyDescent="0.25">
      <c r="A1667" s="28"/>
    </row>
    <row r="1668" spans="1:1" x14ac:dyDescent="0.25">
      <c r="A1668" s="28"/>
    </row>
    <row r="1669" spans="1:1" x14ac:dyDescent="0.25">
      <c r="A1669" s="28"/>
    </row>
    <row r="1670" spans="1:1" x14ac:dyDescent="0.25">
      <c r="A1670" s="28"/>
    </row>
    <row r="1671" spans="1:1" x14ac:dyDescent="0.25">
      <c r="A1671" s="28"/>
    </row>
    <row r="1672" spans="1:1" x14ac:dyDescent="0.25">
      <c r="A1672" s="28"/>
    </row>
    <row r="1673" spans="1:1" x14ac:dyDescent="0.25">
      <c r="A1673" s="28"/>
    </row>
    <row r="1674" spans="1:1" x14ac:dyDescent="0.25">
      <c r="A1674" s="28"/>
    </row>
    <row r="1675" spans="1:1" x14ac:dyDescent="0.25">
      <c r="A1675" s="28"/>
    </row>
    <row r="1676" spans="1:1" x14ac:dyDescent="0.25">
      <c r="A1676" s="28"/>
    </row>
    <row r="1677" spans="1:1" x14ac:dyDescent="0.25">
      <c r="A1677" s="28"/>
    </row>
    <row r="1678" spans="1:1" x14ac:dyDescent="0.25">
      <c r="A1678" s="28"/>
    </row>
    <row r="1679" spans="1:1" x14ac:dyDescent="0.25">
      <c r="A1679" s="28"/>
    </row>
    <row r="1680" spans="1:1" x14ac:dyDescent="0.25">
      <c r="A1680" s="28"/>
    </row>
    <row r="1681" spans="1:1" x14ac:dyDescent="0.25">
      <c r="A1681" s="28"/>
    </row>
    <row r="1682" spans="1:1" x14ac:dyDescent="0.25">
      <c r="A1682" s="28"/>
    </row>
    <row r="1683" spans="1:1" x14ac:dyDescent="0.25">
      <c r="A1683" s="28"/>
    </row>
    <row r="1684" spans="1:1" x14ac:dyDescent="0.25">
      <c r="A1684" s="28"/>
    </row>
    <row r="1685" spans="1:1" x14ac:dyDescent="0.25">
      <c r="A1685" s="28"/>
    </row>
    <row r="1686" spans="1:1" x14ac:dyDescent="0.25">
      <c r="A1686" s="28"/>
    </row>
    <row r="1687" spans="1:1" x14ac:dyDescent="0.25">
      <c r="A1687" s="28"/>
    </row>
    <row r="1688" spans="1:1" x14ac:dyDescent="0.25">
      <c r="A1688" s="28"/>
    </row>
    <row r="1689" spans="1:1" x14ac:dyDescent="0.25">
      <c r="A1689" s="28"/>
    </row>
    <row r="1690" spans="1:1" x14ac:dyDescent="0.25">
      <c r="A1690" s="28"/>
    </row>
    <row r="1691" spans="1:1" x14ac:dyDescent="0.25">
      <c r="A1691" s="28"/>
    </row>
    <row r="1692" spans="1:1" x14ac:dyDescent="0.25">
      <c r="A1692" s="28"/>
    </row>
    <row r="1693" spans="1:1" x14ac:dyDescent="0.25">
      <c r="A1693" s="28"/>
    </row>
    <row r="1694" spans="1:1" x14ac:dyDescent="0.25">
      <c r="A1694" s="28"/>
    </row>
    <row r="1695" spans="1:1" x14ac:dyDescent="0.25">
      <c r="A1695" s="28"/>
    </row>
    <row r="1696" spans="1:1" x14ac:dyDescent="0.25">
      <c r="A1696" s="28"/>
    </row>
    <row r="1697" spans="1:1" x14ac:dyDescent="0.25">
      <c r="A1697" s="28"/>
    </row>
    <row r="1698" spans="1:1" x14ac:dyDescent="0.25">
      <c r="A1698" s="28"/>
    </row>
    <row r="1699" spans="1:1" x14ac:dyDescent="0.25">
      <c r="A1699" s="28"/>
    </row>
    <row r="1700" spans="1:1" x14ac:dyDescent="0.25">
      <c r="A1700" s="28"/>
    </row>
    <row r="1701" spans="1:1" x14ac:dyDescent="0.25">
      <c r="A1701" s="28"/>
    </row>
    <row r="1702" spans="1:1" x14ac:dyDescent="0.25">
      <c r="A1702" s="28"/>
    </row>
    <row r="1703" spans="1:1" x14ac:dyDescent="0.25">
      <c r="A1703" s="28"/>
    </row>
    <row r="1704" spans="1:1" x14ac:dyDescent="0.25">
      <c r="A1704" s="28"/>
    </row>
    <row r="1705" spans="1:1" x14ac:dyDescent="0.25">
      <c r="A1705" s="28"/>
    </row>
    <row r="1706" spans="1:1" x14ac:dyDescent="0.25">
      <c r="A1706" s="28"/>
    </row>
    <row r="1707" spans="1:1" x14ac:dyDescent="0.25">
      <c r="A1707" s="28"/>
    </row>
    <row r="1708" spans="1:1" x14ac:dyDescent="0.25">
      <c r="A1708" s="28"/>
    </row>
    <row r="1709" spans="1:1" x14ac:dyDescent="0.25">
      <c r="A1709" s="28"/>
    </row>
    <row r="1710" spans="1:1" x14ac:dyDescent="0.25">
      <c r="A1710" s="28"/>
    </row>
    <row r="1711" spans="1:1" x14ac:dyDescent="0.25">
      <c r="A1711" s="28"/>
    </row>
    <row r="1712" spans="1:1" x14ac:dyDescent="0.25">
      <c r="A1712" s="28"/>
    </row>
    <row r="1713" spans="1:1" x14ac:dyDescent="0.25">
      <c r="A1713" s="28"/>
    </row>
    <row r="1714" spans="1:1" x14ac:dyDescent="0.25">
      <c r="A1714" s="28"/>
    </row>
    <row r="1715" spans="1:1" x14ac:dyDescent="0.25">
      <c r="A1715" s="28"/>
    </row>
    <row r="1716" spans="1:1" x14ac:dyDescent="0.25">
      <c r="A1716" s="28"/>
    </row>
    <row r="1717" spans="1:1" x14ac:dyDescent="0.25">
      <c r="A1717" s="28"/>
    </row>
    <row r="1718" spans="1:1" x14ac:dyDescent="0.25">
      <c r="A1718" s="28"/>
    </row>
    <row r="1719" spans="1:1" x14ac:dyDescent="0.25">
      <c r="A1719" s="28"/>
    </row>
    <row r="1720" spans="1:1" x14ac:dyDescent="0.25">
      <c r="A1720" s="28"/>
    </row>
    <row r="1721" spans="1:1" x14ac:dyDescent="0.25">
      <c r="A1721" s="28"/>
    </row>
    <row r="1722" spans="1:1" x14ac:dyDescent="0.25">
      <c r="A1722" s="28"/>
    </row>
    <row r="1723" spans="1:1" x14ac:dyDescent="0.25">
      <c r="A1723" s="28"/>
    </row>
    <row r="1724" spans="1:1" x14ac:dyDescent="0.25">
      <c r="A1724" s="28"/>
    </row>
    <row r="1725" spans="1:1" x14ac:dyDescent="0.25">
      <c r="A1725" s="28"/>
    </row>
    <row r="1726" spans="1:1" x14ac:dyDescent="0.25">
      <c r="A1726" s="28"/>
    </row>
    <row r="1727" spans="1:1" x14ac:dyDescent="0.25">
      <c r="A1727" s="28"/>
    </row>
    <row r="1728" spans="1:1" x14ac:dyDescent="0.25">
      <c r="A1728" s="28"/>
    </row>
    <row r="1729" spans="1:1" x14ac:dyDescent="0.25">
      <c r="A1729" s="28"/>
    </row>
    <row r="1730" spans="1:1" x14ac:dyDescent="0.25">
      <c r="A1730" s="28"/>
    </row>
    <row r="1731" spans="1:1" x14ac:dyDescent="0.25">
      <c r="A1731" s="28"/>
    </row>
    <row r="1732" spans="1:1" x14ac:dyDescent="0.25">
      <c r="A1732" s="28"/>
    </row>
    <row r="1733" spans="1:1" x14ac:dyDescent="0.25">
      <c r="A1733" s="28"/>
    </row>
    <row r="1734" spans="1:1" x14ac:dyDescent="0.25">
      <c r="A1734" s="28"/>
    </row>
    <row r="1735" spans="1:1" x14ac:dyDescent="0.25">
      <c r="A1735" s="28"/>
    </row>
    <row r="1736" spans="1:1" x14ac:dyDescent="0.25">
      <c r="A1736" s="28"/>
    </row>
    <row r="1737" spans="1:1" x14ac:dyDescent="0.25">
      <c r="A1737" s="28"/>
    </row>
    <row r="1738" spans="1:1" x14ac:dyDescent="0.25">
      <c r="A1738" s="28"/>
    </row>
    <row r="1739" spans="1:1" x14ac:dyDescent="0.25">
      <c r="A1739" s="28"/>
    </row>
    <row r="1740" spans="1:1" x14ac:dyDescent="0.25">
      <c r="A1740" s="28"/>
    </row>
    <row r="1741" spans="1:1" x14ac:dyDescent="0.25">
      <c r="A1741" s="28"/>
    </row>
    <row r="1742" spans="1:1" x14ac:dyDescent="0.25">
      <c r="A1742" s="28"/>
    </row>
    <row r="1743" spans="1:1" x14ac:dyDescent="0.25">
      <c r="A1743" s="28"/>
    </row>
    <row r="1744" spans="1:1" x14ac:dyDescent="0.25">
      <c r="A1744" s="28"/>
    </row>
    <row r="1745" spans="1:1" x14ac:dyDescent="0.25">
      <c r="A1745" s="28"/>
    </row>
    <row r="1746" spans="1:1" x14ac:dyDescent="0.25">
      <c r="A1746" s="28"/>
    </row>
    <row r="1747" spans="1:1" x14ac:dyDescent="0.25">
      <c r="A1747" s="28"/>
    </row>
    <row r="1748" spans="1:1" x14ac:dyDescent="0.25">
      <c r="A1748" s="28"/>
    </row>
    <row r="1749" spans="1:1" x14ac:dyDescent="0.25">
      <c r="A1749" s="28"/>
    </row>
    <row r="1750" spans="1:1" x14ac:dyDescent="0.25">
      <c r="A1750" s="28"/>
    </row>
    <row r="1751" spans="1:1" x14ac:dyDescent="0.25">
      <c r="A1751" s="28"/>
    </row>
    <row r="1752" spans="1:1" x14ac:dyDescent="0.25">
      <c r="A1752" s="28"/>
    </row>
    <row r="1753" spans="1:1" x14ac:dyDescent="0.25">
      <c r="A1753" s="28"/>
    </row>
    <row r="1754" spans="1:1" x14ac:dyDescent="0.25">
      <c r="A1754" s="28"/>
    </row>
    <row r="1755" spans="1:1" x14ac:dyDescent="0.25">
      <c r="A1755" s="28"/>
    </row>
    <row r="1756" spans="1:1" x14ac:dyDescent="0.25">
      <c r="A1756" s="28"/>
    </row>
    <row r="1757" spans="1:1" x14ac:dyDescent="0.25">
      <c r="A1757" s="28"/>
    </row>
    <row r="1758" spans="1:1" x14ac:dyDescent="0.25">
      <c r="A1758" s="28"/>
    </row>
    <row r="1759" spans="1:1" x14ac:dyDescent="0.25">
      <c r="A1759" s="28"/>
    </row>
    <row r="1760" spans="1:1" x14ac:dyDescent="0.25">
      <c r="A1760" s="28"/>
    </row>
    <row r="1761" spans="1:1" x14ac:dyDescent="0.25">
      <c r="A1761" s="28"/>
    </row>
    <row r="1762" spans="1:1" x14ac:dyDescent="0.25">
      <c r="A1762" s="28"/>
    </row>
    <row r="1763" spans="1:1" x14ac:dyDescent="0.25">
      <c r="A1763" s="28"/>
    </row>
    <row r="1764" spans="1:1" x14ac:dyDescent="0.25">
      <c r="A1764" s="28"/>
    </row>
    <row r="1765" spans="1:1" x14ac:dyDescent="0.25">
      <c r="A1765" s="28"/>
    </row>
    <row r="1766" spans="1:1" x14ac:dyDescent="0.25">
      <c r="A1766" s="28"/>
    </row>
    <row r="1767" spans="1:1" x14ac:dyDescent="0.25">
      <c r="A1767" s="28"/>
    </row>
    <row r="1768" spans="1:1" x14ac:dyDescent="0.25">
      <c r="A1768" s="28"/>
    </row>
    <row r="1769" spans="1:1" x14ac:dyDescent="0.25">
      <c r="A1769" s="28"/>
    </row>
    <row r="1770" spans="1:1" x14ac:dyDescent="0.25">
      <c r="A1770" s="28"/>
    </row>
    <row r="1771" spans="1:1" x14ac:dyDescent="0.25">
      <c r="A1771" s="28"/>
    </row>
    <row r="1772" spans="1:1" x14ac:dyDescent="0.25">
      <c r="A1772" s="28"/>
    </row>
    <row r="1773" spans="1:1" x14ac:dyDescent="0.25">
      <c r="A1773" s="28"/>
    </row>
    <row r="1774" spans="1:1" x14ac:dyDescent="0.25">
      <c r="A1774" s="28"/>
    </row>
    <row r="1775" spans="1:1" x14ac:dyDescent="0.25">
      <c r="A1775" s="28"/>
    </row>
    <row r="1776" spans="1:1" x14ac:dyDescent="0.25">
      <c r="A1776" s="28"/>
    </row>
    <row r="1777" spans="1:1" x14ac:dyDescent="0.25">
      <c r="A1777" s="28"/>
    </row>
    <row r="1778" spans="1:1" x14ac:dyDescent="0.25">
      <c r="A1778" s="28"/>
    </row>
    <row r="1779" spans="1:1" x14ac:dyDescent="0.25">
      <c r="A1779" s="28"/>
    </row>
    <row r="1780" spans="1:1" x14ac:dyDescent="0.25">
      <c r="A1780" s="28"/>
    </row>
    <row r="1781" spans="1:1" x14ac:dyDescent="0.25">
      <c r="A1781" s="28"/>
    </row>
    <row r="1782" spans="1:1" x14ac:dyDescent="0.25">
      <c r="A1782" s="28"/>
    </row>
    <row r="1783" spans="1:1" x14ac:dyDescent="0.25">
      <c r="A1783" s="28"/>
    </row>
    <row r="1784" spans="1:1" x14ac:dyDescent="0.25">
      <c r="A1784" s="28"/>
    </row>
    <row r="1785" spans="1:1" x14ac:dyDescent="0.25">
      <c r="A1785" s="28"/>
    </row>
    <row r="1786" spans="1:1" x14ac:dyDescent="0.25">
      <c r="A1786" s="28"/>
    </row>
    <row r="1787" spans="1:1" x14ac:dyDescent="0.25">
      <c r="A1787" s="28"/>
    </row>
    <row r="1788" spans="1:1" x14ac:dyDescent="0.25">
      <c r="A1788" s="28"/>
    </row>
    <row r="1789" spans="1:1" x14ac:dyDescent="0.25">
      <c r="A1789" s="28"/>
    </row>
    <row r="1790" spans="1:1" x14ac:dyDescent="0.25">
      <c r="A1790" s="28"/>
    </row>
    <row r="1791" spans="1:1" x14ac:dyDescent="0.25">
      <c r="A1791" s="28"/>
    </row>
    <row r="1792" spans="1:1" x14ac:dyDescent="0.25">
      <c r="A1792" s="28"/>
    </row>
    <row r="1793" spans="1:1" x14ac:dyDescent="0.25">
      <c r="A1793" s="28"/>
    </row>
    <row r="1794" spans="1:1" x14ac:dyDescent="0.25">
      <c r="A1794" s="28"/>
    </row>
    <row r="1795" spans="1:1" x14ac:dyDescent="0.25">
      <c r="A1795" s="28"/>
    </row>
    <row r="1796" spans="1:1" x14ac:dyDescent="0.25">
      <c r="A1796" s="28"/>
    </row>
    <row r="1797" spans="1:1" x14ac:dyDescent="0.25">
      <c r="A1797" s="28"/>
    </row>
    <row r="1798" spans="1:1" x14ac:dyDescent="0.25">
      <c r="A1798" s="28"/>
    </row>
    <row r="1799" spans="1:1" x14ac:dyDescent="0.25">
      <c r="A1799" s="28"/>
    </row>
    <row r="1800" spans="1:1" x14ac:dyDescent="0.25">
      <c r="A1800" s="28"/>
    </row>
    <row r="1801" spans="1:1" x14ac:dyDescent="0.25">
      <c r="A1801" s="28"/>
    </row>
    <row r="1802" spans="1:1" x14ac:dyDescent="0.25">
      <c r="A1802" s="28"/>
    </row>
    <row r="1803" spans="1:1" x14ac:dyDescent="0.25">
      <c r="A1803" s="28"/>
    </row>
    <row r="1804" spans="1:1" x14ac:dyDescent="0.25">
      <c r="A1804" s="28"/>
    </row>
    <row r="1805" spans="1:1" x14ac:dyDescent="0.25">
      <c r="A1805" s="28"/>
    </row>
    <row r="1806" spans="1:1" x14ac:dyDescent="0.25">
      <c r="A1806" s="28"/>
    </row>
    <row r="1807" spans="1:1" x14ac:dyDescent="0.25">
      <c r="A1807" s="28"/>
    </row>
    <row r="1808" spans="1:1" x14ac:dyDescent="0.25">
      <c r="A1808" s="28"/>
    </row>
    <row r="1809" spans="1:1" x14ac:dyDescent="0.25">
      <c r="A1809" s="28"/>
    </row>
    <row r="1810" spans="1:1" x14ac:dyDescent="0.25">
      <c r="A1810" s="28"/>
    </row>
    <row r="1811" spans="1:1" x14ac:dyDescent="0.25">
      <c r="A1811" s="28"/>
    </row>
    <row r="1812" spans="1:1" x14ac:dyDescent="0.25">
      <c r="A1812" s="28"/>
    </row>
    <row r="1813" spans="1:1" x14ac:dyDescent="0.25">
      <c r="A1813" s="28"/>
    </row>
    <row r="1814" spans="1:1" x14ac:dyDescent="0.25">
      <c r="A1814" s="28"/>
    </row>
    <row r="1815" spans="1:1" x14ac:dyDescent="0.25">
      <c r="A1815" s="28"/>
    </row>
    <row r="1816" spans="1:1" x14ac:dyDescent="0.25">
      <c r="A1816" s="28"/>
    </row>
    <row r="1817" spans="1:1" x14ac:dyDescent="0.25">
      <c r="A1817" s="28"/>
    </row>
    <row r="1818" spans="1:1" x14ac:dyDescent="0.25">
      <c r="A1818" s="28"/>
    </row>
    <row r="1819" spans="1:1" x14ac:dyDescent="0.25">
      <c r="A1819" s="28"/>
    </row>
    <row r="1820" spans="1:1" x14ac:dyDescent="0.25">
      <c r="A1820" s="28"/>
    </row>
    <row r="1821" spans="1:1" x14ac:dyDescent="0.25">
      <c r="A1821" s="28"/>
    </row>
    <row r="1822" spans="1:1" x14ac:dyDescent="0.25">
      <c r="A1822" s="28"/>
    </row>
    <row r="1823" spans="1:1" x14ac:dyDescent="0.25">
      <c r="A1823" s="28"/>
    </row>
    <row r="1824" spans="1:1" x14ac:dyDescent="0.25">
      <c r="A1824" s="28"/>
    </row>
    <row r="1825" spans="1:1" x14ac:dyDescent="0.25">
      <c r="A1825" s="28"/>
    </row>
    <row r="1826" spans="1:1" x14ac:dyDescent="0.25">
      <c r="A1826" s="28"/>
    </row>
    <row r="1827" spans="1:1" x14ac:dyDescent="0.25">
      <c r="A1827" s="28"/>
    </row>
    <row r="1828" spans="1:1" x14ac:dyDescent="0.25">
      <c r="A1828" s="28"/>
    </row>
    <row r="1829" spans="1:1" x14ac:dyDescent="0.25">
      <c r="A1829" s="28"/>
    </row>
    <row r="1830" spans="1:1" x14ac:dyDescent="0.25">
      <c r="A1830" s="28"/>
    </row>
    <row r="1831" spans="1:1" x14ac:dyDescent="0.25">
      <c r="A1831" s="28"/>
    </row>
    <row r="1832" spans="1:1" x14ac:dyDescent="0.25">
      <c r="A1832" s="28"/>
    </row>
    <row r="1833" spans="1:1" x14ac:dyDescent="0.25">
      <c r="A1833" s="28"/>
    </row>
    <row r="1834" spans="1:1" x14ac:dyDescent="0.25">
      <c r="A1834" s="28"/>
    </row>
    <row r="1835" spans="1:1" x14ac:dyDescent="0.25">
      <c r="A1835" s="28"/>
    </row>
    <row r="1836" spans="1:1" x14ac:dyDescent="0.25">
      <c r="A1836" s="28"/>
    </row>
    <row r="1837" spans="1:1" x14ac:dyDescent="0.25">
      <c r="A1837" s="28"/>
    </row>
    <row r="1838" spans="1:1" x14ac:dyDescent="0.25">
      <c r="A1838" s="28"/>
    </row>
    <row r="1839" spans="1:1" x14ac:dyDescent="0.25">
      <c r="A1839" s="28"/>
    </row>
    <row r="1840" spans="1:1" x14ac:dyDescent="0.25">
      <c r="A1840" s="28"/>
    </row>
    <row r="1841" spans="1:1" x14ac:dyDescent="0.25">
      <c r="A1841" s="28"/>
    </row>
    <row r="1842" spans="1:1" x14ac:dyDescent="0.25">
      <c r="A1842" s="28"/>
    </row>
    <row r="1843" spans="1:1" x14ac:dyDescent="0.25">
      <c r="A1843" s="28"/>
    </row>
    <row r="1844" spans="1:1" x14ac:dyDescent="0.25">
      <c r="A1844" s="28"/>
    </row>
    <row r="1845" spans="1:1" x14ac:dyDescent="0.25">
      <c r="A1845" s="28"/>
    </row>
    <row r="1846" spans="1:1" x14ac:dyDescent="0.25">
      <c r="A1846" s="28"/>
    </row>
    <row r="1847" spans="1:1" x14ac:dyDescent="0.25">
      <c r="A1847" s="28"/>
    </row>
    <row r="1848" spans="1:1" x14ac:dyDescent="0.25">
      <c r="A1848" s="28"/>
    </row>
    <row r="1849" spans="1:1" x14ac:dyDescent="0.25">
      <c r="A1849" s="28"/>
    </row>
    <row r="1850" spans="1:1" x14ac:dyDescent="0.25">
      <c r="A1850" s="28"/>
    </row>
    <row r="1851" spans="1:1" x14ac:dyDescent="0.25">
      <c r="A1851" s="28"/>
    </row>
    <row r="1852" spans="1:1" x14ac:dyDescent="0.25">
      <c r="A1852" s="28"/>
    </row>
    <row r="1853" spans="1:1" x14ac:dyDescent="0.25">
      <c r="A1853" s="28"/>
    </row>
    <row r="1854" spans="1:1" x14ac:dyDescent="0.25">
      <c r="A1854" s="28"/>
    </row>
    <row r="1855" spans="1:1" x14ac:dyDescent="0.25">
      <c r="A1855" s="28"/>
    </row>
    <row r="1856" spans="1:1" x14ac:dyDescent="0.25">
      <c r="A1856" s="28"/>
    </row>
    <row r="1857" spans="1:1" x14ac:dyDescent="0.25">
      <c r="A1857" s="28"/>
    </row>
    <row r="1858" spans="1:1" x14ac:dyDescent="0.25">
      <c r="A1858" s="28"/>
    </row>
    <row r="1859" spans="1:1" x14ac:dyDescent="0.25">
      <c r="A1859" s="28"/>
    </row>
    <row r="1860" spans="1:1" x14ac:dyDescent="0.25">
      <c r="A1860" s="28"/>
    </row>
    <row r="1861" spans="1:1" x14ac:dyDescent="0.25">
      <c r="A1861" s="28"/>
    </row>
    <row r="1862" spans="1:1" x14ac:dyDescent="0.25">
      <c r="A1862" s="28"/>
    </row>
    <row r="1863" spans="1:1" x14ac:dyDescent="0.25">
      <c r="A1863" s="28"/>
    </row>
    <row r="1864" spans="1:1" x14ac:dyDescent="0.25">
      <c r="A1864" s="28"/>
    </row>
    <row r="1865" spans="1:1" x14ac:dyDescent="0.25">
      <c r="A1865" s="28"/>
    </row>
    <row r="1866" spans="1:1" x14ac:dyDescent="0.25">
      <c r="A1866" s="28"/>
    </row>
    <row r="1867" spans="1:1" x14ac:dyDescent="0.25">
      <c r="A1867" s="28"/>
    </row>
    <row r="1868" spans="1:1" x14ac:dyDescent="0.25">
      <c r="A1868" s="28"/>
    </row>
    <row r="1869" spans="1:1" x14ac:dyDescent="0.25">
      <c r="A1869" s="28"/>
    </row>
    <row r="1870" spans="1:1" x14ac:dyDescent="0.25">
      <c r="A1870" s="28"/>
    </row>
    <row r="1871" spans="1:1" x14ac:dyDescent="0.25">
      <c r="A1871" s="28"/>
    </row>
    <row r="1872" spans="1:1" x14ac:dyDescent="0.25">
      <c r="A1872" s="28"/>
    </row>
    <row r="1873" spans="1:1" x14ac:dyDescent="0.25">
      <c r="A1873" s="28"/>
    </row>
    <row r="1874" spans="1:1" x14ac:dyDescent="0.25">
      <c r="A1874" s="28"/>
    </row>
    <row r="1875" spans="1:1" x14ac:dyDescent="0.25">
      <c r="A1875" s="28"/>
    </row>
    <row r="1876" spans="1:1" x14ac:dyDescent="0.25">
      <c r="A1876" s="28"/>
    </row>
    <row r="1877" spans="1:1" x14ac:dyDescent="0.25">
      <c r="A1877" s="28"/>
    </row>
    <row r="1878" spans="1:1" x14ac:dyDescent="0.25">
      <c r="A1878" s="28"/>
    </row>
    <row r="1879" spans="1:1" x14ac:dyDescent="0.25">
      <c r="A1879" s="28"/>
    </row>
    <row r="1880" spans="1:1" x14ac:dyDescent="0.25">
      <c r="A1880" s="28"/>
    </row>
    <row r="1881" spans="1:1" x14ac:dyDescent="0.25">
      <c r="A1881" s="28"/>
    </row>
    <row r="1882" spans="1:1" x14ac:dyDescent="0.25">
      <c r="A1882" s="28"/>
    </row>
    <row r="1883" spans="1:1" x14ac:dyDescent="0.25">
      <c r="A1883" s="28"/>
    </row>
    <row r="1884" spans="1:1" x14ac:dyDescent="0.25">
      <c r="A1884" s="28"/>
    </row>
    <row r="1885" spans="1:1" x14ac:dyDescent="0.25">
      <c r="A1885" s="28"/>
    </row>
    <row r="1886" spans="1:1" x14ac:dyDescent="0.25">
      <c r="A1886" s="28"/>
    </row>
    <row r="1887" spans="1:1" x14ac:dyDescent="0.25">
      <c r="A1887" s="28"/>
    </row>
    <row r="1888" spans="1:1" x14ac:dyDescent="0.25">
      <c r="A1888" s="28"/>
    </row>
    <row r="1889" spans="1:1" x14ac:dyDescent="0.25">
      <c r="A1889" s="28"/>
    </row>
    <row r="1890" spans="1:1" x14ac:dyDescent="0.25">
      <c r="A1890" s="28"/>
    </row>
    <row r="1891" spans="1:1" x14ac:dyDescent="0.25">
      <c r="A1891" s="28"/>
    </row>
    <row r="1892" spans="1:1" x14ac:dyDescent="0.25">
      <c r="A1892" s="28"/>
    </row>
    <row r="1893" spans="1:1" x14ac:dyDescent="0.25">
      <c r="A1893" s="28"/>
    </row>
    <row r="1894" spans="1:1" x14ac:dyDescent="0.25">
      <c r="A1894" s="28"/>
    </row>
    <row r="1895" spans="1:1" x14ac:dyDescent="0.25">
      <c r="A1895" s="28"/>
    </row>
    <row r="1896" spans="1:1" x14ac:dyDescent="0.25">
      <c r="A1896" s="28"/>
    </row>
    <row r="1897" spans="1:1" x14ac:dyDescent="0.25">
      <c r="A1897" s="28"/>
    </row>
    <row r="1898" spans="1:1" x14ac:dyDescent="0.25">
      <c r="A1898" s="28"/>
    </row>
    <row r="1899" spans="1:1" x14ac:dyDescent="0.25">
      <c r="A1899" s="28"/>
    </row>
    <row r="1900" spans="1:1" x14ac:dyDescent="0.25">
      <c r="A1900" s="28"/>
    </row>
    <row r="1901" spans="1:1" x14ac:dyDescent="0.25">
      <c r="A1901" s="28"/>
    </row>
    <row r="1902" spans="1:1" x14ac:dyDescent="0.25">
      <c r="A1902" s="28"/>
    </row>
    <row r="1903" spans="1:1" x14ac:dyDescent="0.25">
      <c r="A1903" s="28"/>
    </row>
    <row r="1904" spans="1:1" x14ac:dyDescent="0.25">
      <c r="A1904" s="28"/>
    </row>
    <row r="1905" spans="1:1" x14ac:dyDescent="0.25">
      <c r="A1905" s="28"/>
    </row>
    <row r="1906" spans="1:1" x14ac:dyDescent="0.25">
      <c r="A1906" s="28"/>
    </row>
    <row r="1907" spans="1:1" x14ac:dyDescent="0.25">
      <c r="A1907" s="28"/>
    </row>
    <row r="1908" spans="1:1" x14ac:dyDescent="0.25">
      <c r="A1908" s="28"/>
    </row>
    <row r="1909" spans="1:1" x14ac:dyDescent="0.25">
      <c r="A1909" s="28"/>
    </row>
    <row r="1910" spans="1:1" x14ac:dyDescent="0.25">
      <c r="A1910" s="28"/>
    </row>
    <row r="1911" spans="1:1" x14ac:dyDescent="0.25">
      <c r="A1911" s="28"/>
    </row>
    <row r="1912" spans="1:1" x14ac:dyDescent="0.25">
      <c r="A1912" s="28"/>
    </row>
    <row r="1913" spans="1:1" x14ac:dyDescent="0.25">
      <c r="A1913" s="28"/>
    </row>
    <row r="1914" spans="1:1" x14ac:dyDescent="0.25">
      <c r="A1914" s="28"/>
    </row>
    <row r="1915" spans="1:1" x14ac:dyDescent="0.25">
      <c r="A1915" s="28"/>
    </row>
    <row r="1916" spans="1:1" x14ac:dyDescent="0.25">
      <c r="A1916" s="28"/>
    </row>
    <row r="1917" spans="1:1" x14ac:dyDescent="0.25">
      <c r="A1917" s="28"/>
    </row>
    <row r="1918" spans="1:1" x14ac:dyDescent="0.25">
      <c r="A1918" s="28"/>
    </row>
    <row r="1919" spans="1:1" x14ac:dyDescent="0.25">
      <c r="A1919" s="28"/>
    </row>
    <row r="1920" spans="1:1" x14ac:dyDescent="0.25">
      <c r="A1920" s="28"/>
    </row>
    <row r="1921" spans="1:1" x14ac:dyDescent="0.25">
      <c r="A1921" s="28"/>
    </row>
    <row r="1922" spans="1:1" x14ac:dyDescent="0.25">
      <c r="A1922" s="28"/>
    </row>
    <row r="1923" spans="1:1" x14ac:dyDescent="0.25">
      <c r="A1923" s="28"/>
    </row>
    <row r="1924" spans="1:1" x14ac:dyDescent="0.25">
      <c r="A1924" s="28"/>
    </row>
    <row r="1925" spans="1:1" x14ac:dyDescent="0.25">
      <c r="A1925" s="28"/>
    </row>
    <row r="1926" spans="1:1" x14ac:dyDescent="0.25">
      <c r="A1926" s="28"/>
    </row>
    <row r="1927" spans="1:1" x14ac:dyDescent="0.25">
      <c r="A1927" s="28"/>
    </row>
    <row r="1928" spans="1:1" x14ac:dyDescent="0.25">
      <c r="A1928" s="28"/>
    </row>
    <row r="1929" spans="1:1" x14ac:dyDescent="0.25">
      <c r="A1929" s="28"/>
    </row>
    <row r="1930" spans="1:1" x14ac:dyDescent="0.25">
      <c r="A1930" s="28"/>
    </row>
    <row r="1931" spans="1:1" x14ac:dyDescent="0.25">
      <c r="A1931" s="28"/>
    </row>
    <row r="1932" spans="1:1" x14ac:dyDescent="0.25">
      <c r="A1932" s="28"/>
    </row>
    <row r="1933" spans="1:1" x14ac:dyDescent="0.25">
      <c r="A1933" s="28"/>
    </row>
    <row r="1934" spans="1:1" x14ac:dyDescent="0.25">
      <c r="A1934" s="28"/>
    </row>
    <row r="1935" spans="1:1" x14ac:dyDescent="0.25">
      <c r="A1935" s="28"/>
    </row>
    <row r="1936" spans="1:1" x14ac:dyDescent="0.25">
      <c r="A1936" s="28"/>
    </row>
    <row r="1937" spans="1:1" x14ac:dyDescent="0.25">
      <c r="A1937" s="28"/>
    </row>
    <row r="1938" spans="1:1" x14ac:dyDescent="0.25">
      <c r="A1938" s="28"/>
    </row>
    <row r="1939" spans="1:1" x14ac:dyDescent="0.25">
      <c r="A1939" s="28"/>
    </row>
    <row r="1940" spans="1:1" x14ac:dyDescent="0.25">
      <c r="A1940" s="28"/>
    </row>
    <row r="1941" spans="1:1" x14ac:dyDescent="0.25">
      <c r="A1941" s="28"/>
    </row>
    <row r="1942" spans="1:1" x14ac:dyDescent="0.25">
      <c r="A1942" s="28"/>
    </row>
    <row r="1943" spans="1:1" x14ac:dyDescent="0.25">
      <c r="A1943" s="28"/>
    </row>
    <row r="1944" spans="1:1" x14ac:dyDescent="0.25">
      <c r="A1944" s="28"/>
    </row>
    <row r="1945" spans="1:1" x14ac:dyDescent="0.25">
      <c r="A1945" s="28"/>
    </row>
    <row r="1946" spans="1:1" x14ac:dyDescent="0.25">
      <c r="A1946" s="28"/>
    </row>
    <row r="1947" spans="1:1" x14ac:dyDescent="0.25">
      <c r="A1947" s="28"/>
    </row>
    <row r="1948" spans="1:1" x14ac:dyDescent="0.25">
      <c r="A1948" s="28"/>
    </row>
    <row r="1949" spans="1:1" x14ac:dyDescent="0.25">
      <c r="A1949" s="28"/>
    </row>
    <row r="1950" spans="1:1" x14ac:dyDescent="0.25">
      <c r="A1950" s="28"/>
    </row>
    <row r="1951" spans="1:1" x14ac:dyDescent="0.25">
      <c r="A1951" s="28"/>
    </row>
    <row r="1952" spans="1:1" x14ac:dyDescent="0.25">
      <c r="A1952" s="28"/>
    </row>
    <row r="1953" spans="1:1" x14ac:dyDescent="0.25">
      <c r="A1953" s="28"/>
    </row>
    <row r="1954" spans="1:1" x14ac:dyDescent="0.25">
      <c r="A1954" s="28"/>
    </row>
    <row r="1955" spans="1:1" x14ac:dyDescent="0.25">
      <c r="A1955" s="28"/>
    </row>
    <row r="1956" spans="1:1" x14ac:dyDescent="0.25">
      <c r="A1956" s="28"/>
    </row>
    <row r="1957" spans="1:1" x14ac:dyDescent="0.25">
      <c r="A1957" s="28"/>
    </row>
    <row r="1958" spans="1:1" x14ac:dyDescent="0.25">
      <c r="A1958" s="28"/>
    </row>
    <row r="1959" spans="1:1" x14ac:dyDescent="0.25">
      <c r="A1959" s="28"/>
    </row>
    <row r="1960" spans="1:1" x14ac:dyDescent="0.25">
      <c r="A1960" s="28"/>
    </row>
    <row r="1961" spans="1:1" x14ac:dyDescent="0.25">
      <c r="A1961" s="28"/>
    </row>
    <row r="1962" spans="1:1" x14ac:dyDescent="0.25">
      <c r="A1962" s="28"/>
    </row>
    <row r="1963" spans="1:1" x14ac:dyDescent="0.25">
      <c r="A1963" s="28"/>
    </row>
    <row r="1964" spans="1:1" x14ac:dyDescent="0.25">
      <c r="A1964" s="28"/>
    </row>
    <row r="1965" spans="1:1" x14ac:dyDescent="0.25">
      <c r="A1965" s="28"/>
    </row>
    <row r="1966" spans="1:1" x14ac:dyDescent="0.25">
      <c r="A1966" s="28"/>
    </row>
    <row r="1967" spans="1:1" x14ac:dyDescent="0.25">
      <c r="A1967" s="28"/>
    </row>
    <row r="1968" spans="1:1" x14ac:dyDescent="0.25">
      <c r="A1968" s="28"/>
    </row>
    <row r="1969" spans="1:1" x14ac:dyDescent="0.25">
      <c r="A1969" s="28"/>
    </row>
    <row r="1970" spans="1:1" x14ac:dyDescent="0.25">
      <c r="A1970" s="28"/>
    </row>
    <row r="1971" spans="1:1" x14ac:dyDescent="0.25">
      <c r="A1971" s="28"/>
    </row>
    <row r="1972" spans="1:1" x14ac:dyDescent="0.25">
      <c r="A1972" s="28"/>
    </row>
    <row r="1973" spans="1:1" x14ac:dyDescent="0.25">
      <c r="A1973" s="28"/>
    </row>
    <row r="1974" spans="1:1" x14ac:dyDescent="0.25">
      <c r="A1974" s="28"/>
    </row>
    <row r="1975" spans="1:1" x14ac:dyDescent="0.25">
      <c r="A1975" s="28"/>
    </row>
    <row r="1976" spans="1:1" x14ac:dyDescent="0.25">
      <c r="A1976" s="28"/>
    </row>
    <row r="1977" spans="1:1" x14ac:dyDescent="0.25">
      <c r="A1977" s="28"/>
    </row>
    <row r="1978" spans="1:1" x14ac:dyDescent="0.25">
      <c r="A1978" s="28"/>
    </row>
    <row r="1979" spans="1:1" x14ac:dyDescent="0.25">
      <c r="A1979" s="28"/>
    </row>
    <row r="1980" spans="1:1" x14ac:dyDescent="0.25">
      <c r="A1980" s="28"/>
    </row>
    <row r="1981" spans="1:1" x14ac:dyDescent="0.25">
      <c r="A1981" s="28"/>
    </row>
    <row r="1982" spans="1:1" x14ac:dyDescent="0.25">
      <c r="A1982" s="28"/>
    </row>
    <row r="1983" spans="1:1" x14ac:dyDescent="0.25">
      <c r="A1983" s="28"/>
    </row>
    <row r="1984" spans="1:1" x14ac:dyDescent="0.25">
      <c r="A1984" s="28"/>
    </row>
    <row r="1985" spans="1:1" x14ac:dyDescent="0.25">
      <c r="A1985" s="28"/>
    </row>
    <row r="1986" spans="1:1" x14ac:dyDescent="0.25">
      <c r="A1986" s="28"/>
    </row>
    <row r="1987" spans="1:1" x14ac:dyDescent="0.25">
      <c r="A1987" s="28"/>
    </row>
    <row r="1988" spans="1:1" x14ac:dyDescent="0.25">
      <c r="A1988" s="28"/>
    </row>
    <row r="1989" spans="1:1" x14ac:dyDescent="0.25">
      <c r="A1989" s="28"/>
    </row>
    <row r="1990" spans="1:1" x14ac:dyDescent="0.25">
      <c r="A1990" s="28"/>
    </row>
    <row r="1991" spans="1:1" x14ac:dyDescent="0.25">
      <c r="A1991" s="28"/>
    </row>
    <row r="1992" spans="1:1" x14ac:dyDescent="0.25">
      <c r="A1992" s="28"/>
    </row>
    <row r="1993" spans="1:1" x14ac:dyDescent="0.25">
      <c r="A1993" s="28"/>
    </row>
    <row r="1994" spans="1:1" x14ac:dyDescent="0.25">
      <c r="A1994" s="28"/>
    </row>
    <row r="1995" spans="1:1" x14ac:dyDescent="0.25">
      <c r="A1995" s="28"/>
    </row>
    <row r="1996" spans="1:1" x14ac:dyDescent="0.25">
      <c r="A1996" s="28"/>
    </row>
    <row r="1997" spans="1:1" x14ac:dyDescent="0.25">
      <c r="A1997" s="28"/>
    </row>
    <row r="1998" spans="1:1" x14ac:dyDescent="0.25">
      <c r="A1998" s="28"/>
    </row>
    <row r="1999" spans="1:1" x14ac:dyDescent="0.25">
      <c r="A1999" s="28"/>
    </row>
    <row r="2000" spans="1:1" x14ac:dyDescent="0.25">
      <c r="A2000" s="28"/>
    </row>
    <row r="2001" spans="1:1" x14ac:dyDescent="0.25">
      <c r="A2001" s="28"/>
    </row>
    <row r="2002" spans="1:1" x14ac:dyDescent="0.25">
      <c r="A2002" s="28"/>
    </row>
    <row r="2003" spans="1:1" x14ac:dyDescent="0.25">
      <c r="A2003" s="28"/>
    </row>
    <row r="2004" spans="1:1" x14ac:dyDescent="0.25">
      <c r="A2004" s="28"/>
    </row>
    <row r="2005" spans="1:1" x14ac:dyDescent="0.25">
      <c r="A2005" s="28"/>
    </row>
    <row r="2006" spans="1:1" x14ac:dyDescent="0.25">
      <c r="A2006" s="28"/>
    </row>
    <row r="2007" spans="1:1" x14ac:dyDescent="0.25">
      <c r="A2007" s="28"/>
    </row>
    <row r="2008" spans="1:1" x14ac:dyDescent="0.25">
      <c r="A2008" s="28"/>
    </row>
    <row r="2009" spans="1:1" x14ac:dyDescent="0.25">
      <c r="A2009" s="28"/>
    </row>
    <row r="2010" spans="1:1" x14ac:dyDescent="0.25">
      <c r="A2010" s="28"/>
    </row>
    <row r="2011" spans="1:1" x14ac:dyDescent="0.25">
      <c r="A2011" s="28"/>
    </row>
    <row r="2012" spans="1:1" x14ac:dyDescent="0.25">
      <c r="A2012" s="28"/>
    </row>
    <row r="2013" spans="1:1" x14ac:dyDescent="0.25">
      <c r="A2013" s="28"/>
    </row>
    <row r="2014" spans="1:1" x14ac:dyDescent="0.25">
      <c r="A2014" s="28"/>
    </row>
    <row r="2015" spans="1:1" x14ac:dyDescent="0.25">
      <c r="A2015" s="28"/>
    </row>
    <row r="2016" spans="1:1" x14ac:dyDescent="0.25">
      <c r="A2016" s="28"/>
    </row>
    <row r="2017" spans="1:1" x14ac:dyDescent="0.25">
      <c r="A2017" s="28"/>
    </row>
    <row r="2018" spans="1:1" x14ac:dyDescent="0.25">
      <c r="A2018" s="28"/>
    </row>
    <row r="2019" spans="1:1" x14ac:dyDescent="0.25">
      <c r="A2019" s="28"/>
    </row>
    <row r="2020" spans="1:1" x14ac:dyDescent="0.25">
      <c r="A2020" s="28"/>
    </row>
    <row r="2021" spans="1:1" x14ac:dyDescent="0.25">
      <c r="A2021" s="28"/>
    </row>
    <row r="2022" spans="1:1" x14ac:dyDescent="0.25">
      <c r="A2022" s="28"/>
    </row>
    <row r="2023" spans="1:1" x14ac:dyDescent="0.25">
      <c r="A2023" s="28"/>
    </row>
    <row r="2024" spans="1:1" x14ac:dyDescent="0.25">
      <c r="A2024" s="28"/>
    </row>
    <row r="2025" spans="1:1" x14ac:dyDescent="0.25">
      <c r="A2025" s="28"/>
    </row>
    <row r="2026" spans="1:1" x14ac:dyDescent="0.25">
      <c r="A2026" s="28"/>
    </row>
    <row r="2027" spans="1:1" x14ac:dyDescent="0.25">
      <c r="A2027" s="28"/>
    </row>
    <row r="2028" spans="1:1" x14ac:dyDescent="0.25">
      <c r="A2028" s="28"/>
    </row>
    <row r="2029" spans="1:1" x14ac:dyDescent="0.25">
      <c r="A2029" s="28"/>
    </row>
    <row r="2030" spans="1:1" x14ac:dyDescent="0.25">
      <c r="A2030" s="28"/>
    </row>
    <row r="2031" spans="1:1" x14ac:dyDescent="0.25">
      <c r="A2031" s="28"/>
    </row>
    <row r="2032" spans="1:1" x14ac:dyDescent="0.25">
      <c r="A2032" s="28"/>
    </row>
    <row r="2033" spans="1:1" x14ac:dyDescent="0.25">
      <c r="A2033" s="28"/>
    </row>
    <row r="2034" spans="1:1" x14ac:dyDescent="0.25">
      <c r="A2034" s="28"/>
    </row>
    <row r="2035" spans="1:1" x14ac:dyDescent="0.25">
      <c r="A2035" s="28"/>
    </row>
    <row r="2036" spans="1:1" x14ac:dyDescent="0.25">
      <c r="A2036" s="28"/>
    </row>
    <row r="2037" spans="1:1" x14ac:dyDescent="0.25">
      <c r="A2037" s="28"/>
    </row>
    <row r="2038" spans="1:1" x14ac:dyDescent="0.25">
      <c r="A2038" s="28"/>
    </row>
    <row r="2039" spans="1:1" x14ac:dyDescent="0.25">
      <c r="A2039" s="28"/>
    </row>
    <row r="2040" spans="1:1" x14ac:dyDescent="0.25">
      <c r="A2040" s="28"/>
    </row>
    <row r="2041" spans="1:1" x14ac:dyDescent="0.25">
      <c r="A2041" s="28"/>
    </row>
    <row r="2042" spans="1:1" x14ac:dyDescent="0.25">
      <c r="A2042" s="28"/>
    </row>
    <row r="2043" spans="1:1" x14ac:dyDescent="0.25">
      <c r="A2043" s="28"/>
    </row>
    <row r="2044" spans="1:1" x14ac:dyDescent="0.25">
      <c r="A2044" s="28"/>
    </row>
    <row r="2045" spans="1:1" x14ac:dyDescent="0.25">
      <c r="A2045" s="28"/>
    </row>
    <row r="2046" spans="1:1" x14ac:dyDescent="0.25">
      <c r="A2046" s="28"/>
    </row>
    <row r="2047" spans="1:1" x14ac:dyDescent="0.25">
      <c r="A2047" s="28"/>
    </row>
    <row r="2048" spans="1:1" x14ac:dyDescent="0.25">
      <c r="A2048" s="28"/>
    </row>
    <row r="2049" spans="1:1" x14ac:dyDescent="0.25">
      <c r="A2049" s="28"/>
    </row>
    <row r="2050" spans="1:1" x14ac:dyDescent="0.25">
      <c r="A2050" s="28"/>
    </row>
    <row r="2051" spans="1:1" x14ac:dyDescent="0.25">
      <c r="A2051" s="28"/>
    </row>
    <row r="2052" spans="1:1" x14ac:dyDescent="0.25">
      <c r="A2052" s="28"/>
    </row>
    <row r="2053" spans="1:1" x14ac:dyDescent="0.25">
      <c r="A2053" s="28"/>
    </row>
    <row r="2054" spans="1:1" x14ac:dyDescent="0.25">
      <c r="A2054" s="28"/>
    </row>
    <row r="2055" spans="1:1" x14ac:dyDescent="0.25">
      <c r="A2055" s="28"/>
    </row>
    <row r="2056" spans="1:1" x14ac:dyDescent="0.25">
      <c r="A2056" s="28"/>
    </row>
    <row r="2057" spans="1:1" x14ac:dyDescent="0.25">
      <c r="A2057" s="28"/>
    </row>
    <row r="2058" spans="1:1" x14ac:dyDescent="0.25">
      <c r="A2058" s="28"/>
    </row>
    <row r="2059" spans="1:1" x14ac:dyDescent="0.25">
      <c r="A2059" s="28"/>
    </row>
    <row r="2060" spans="1:1" x14ac:dyDescent="0.25">
      <c r="A2060" s="28"/>
    </row>
    <row r="2061" spans="1:1" x14ac:dyDescent="0.25">
      <c r="A2061" s="28"/>
    </row>
    <row r="2062" spans="1:1" x14ac:dyDescent="0.25">
      <c r="A2062" s="28"/>
    </row>
    <row r="2063" spans="1:1" x14ac:dyDescent="0.25">
      <c r="A2063" s="28"/>
    </row>
    <row r="2064" spans="1:1" x14ac:dyDescent="0.25">
      <c r="A2064" s="28"/>
    </row>
    <row r="2065" spans="1:1" x14ac:dyDescent="0.25">
      <c r="A2065" s="28"/>
    </row>
    <row r="2066" spans="1:1" x14ac:dyDescent="0.25">
      <c r="A2066" s="28"/>
    </row>
    <row r="2067" spans="1:1" x14ac:dyDescent="0.25">
      <c r="A2067" s="28"/>
    </row>
    <row r="2068" spans="1:1" x14ac:dyDescent="0.25">
      <c r="A2068" s="28"/>
    </row>
    <row r="2069" spans="1:1" x14ac:dyDescent="0.25">
      <c r="A2069" s="28"/>
    </row>
    <row r="2070" spans="1:1" x14ac:dyDescent="0.25">
      <c r="A2070" s="28"/>
    </row>
    <row r="2071" spans="1:1" x14ac:dyDescent="0.25">
      <c r="A2071" s="28"/>
    </row>
    <row r="2072" spans="1:1" x14ac:dyDescent="0.25">
      <c r="A2072" s="28"/>
    </row>
    <row r="2073" spans="1:1" x14ac:dyDescent="0.25">
      <c r="A2073" s="28"/>
    </row>
    <row r="2074" spans="1:1" x14ac:dyDescent="0.25">
      <c r="A2074" s="28"/>
    </row>
    <row r="2075" spans="1:1" x14ac:dyDescent="0.25">
      <c r="A2075" s="28"/>
    </row>
    <row r="2076" spans="1:1" x14ac:dyDescent="0.25">
      <c r="A2076" s="28"/>
    </row>
    <row r="2077" spans="1:1" x14ac:dyDescent="0.25">
      <c r="A2077" s="28"/>
    </row>
    <row r="2078" spans="1:1" x14ac:dyDescent="0.25">
      <c r="A2078" s="28"/>
    </row>
    <row r="2079" spans="1:1" x14ac:dyDescent="0.25">
      <c r="A2079" s="28"/>
    </row>
    <row r="2080" spans="1:1" x14ac:dyDescent="0.25">
      <c r="A2080" s="28"/>
    </row>
    <row r="2081" spans="1:1" x14ac:dyDescent="0.25">
      <c r="A2081" s="28"/>
    </row>
    <row r="2082" spans="1:1" x14ac:dyDescent="0.25">
      <c r="A2082" s="28"/>
    </row>
    <row r="2083" spans="1:1" x14ac:dyDescent="0.25">
      <c r="A2083" s="28"/>
    </row>
    <row r="2084" spans="1:1" x14ac:dyDescent="0.25">
      <c r="A2084" s="28"/>
    </row>
    <row r="2085" spans="1:1" x14ac:dyDescent="0.25">
      <c r="A2085" s="28"/>
    </row>
    <row r="2086" spans="1:1" x14ac:dyDescent="0.25">
      <c r="A2086" s="28"/>
    </row>
    <row r="2087" spans="1:1" x14ac:dyDescent="0.25">
      <c r="A2087" s="28"/>
    </row>
    <row r="2088" spans="1:1" x14ac:dyDescent="0.25">
      <c r="A2088" s="28"/>
    </row>
    <row r="2089" spans="1:1" x14ac:dyDescent="0.25">
      <c r="A2089" s="28"/>
    </row>
    <row r="2090" spans="1:1" x14ac:dyDescent="0.25">
      <c r="A2090" s="28"/>
    </row>
    <row r="2091" spans="1:1" x14ac:dyDescent="0.25">
      <c r="A2091" s="28"/>
    </row>
    <row r="2092" spans="1:1" x14ac:dyDescent="0.25">
      <c r="A2092" s="28"/>
    </row>
    <row r="2093" spans="1:1" x14ac:dyDescent="0.25">
      <c r="A2093" s="28"/>
    </row>
    <row r="2094" spans="1:1" x14ac:dyDescent="0.25">
      <c r="A2094" s="28"/>
    </row>
    <row r="2095" spans="1:1" x14ac:dyDescent="0.25">
      <c r="A2095" s="28"/>
    </row>
    <row r="2096" spans="1:1" x14ac:dyDescent="0.25">
      <c r="A2096" s="28"/>
    </row>
    <row r="2097" spans="1:1" x14ac:dyDescent="0.25">
      <c r="A2097" s="28"/>
    </row>
    <row r="2098" spans="1:1" x14ac:dyDescent="0.25">
      <c r="A2098" s="28"/>
    </row>
    <row r="2099" spans="1:1" x14ac:dyDescent="0.25">
      <c r="A2099" s="28"/>
    </row>
    <row r="2100" spans="1:1" x14ac:dyDescent="0.25">
      <c r="A2100" s="28"/>
    </row>
    <row r="2101" spans="1:1" x14ac:dyDescent="0.25">
      <c r="A2101" s="28"/>
    </row>
    <row r="2102" spans="1:1" x14ac:dyDescent="0.25">
      <c r="A2102" s="28"/>
    </row>
    <row r="2103" spans="1:1" x14ac:dyDescent="0.25">
      <c r="A2103" s="28"/>
    </row>
    <row r="2104" spans="1:1" x14ac:dyDescent="0.25">
      <c r="A2104" s="28"/>
    </row>
    <row r="2105" spans="1:1" x14ac:dyDescent="0.25">
      <c r="A2105" s="28"/>
    </row>
    <row r="2106" spans="1:1" x14ac:dyDescent="0.25">
      <c r="A2106" s="28"/>
    </row>
    <row r="2107" spans="1:1" x14ac:dyDescent="0.25">
      <c r="A2107" s="28"/>
    </row>
    <row r="2108" spans="1:1" x14ac:dyDescent="0.25">
      <c r="A2108" s="28"/>
    </row>
    <row r="2109" spans="1:1" x14ac:dyDescent="0.25">
      <c r="A2109" s="28"/>
    </row>
    <row r="2110" spans="1:1" x14ac:dyDescent="0.25">
      <c r="A2110" s="28"/>
    </row>
    <row r="2111" spans="1:1" x14ac:dyDescent="0.25">
      <c r="A2111" s="28"/>
    </row>
    <row r="2112" spans="1:1" x14ac:dyDescent="0.25">
      <c r="A2112" s="28"/>
    </row>
    <row r="2113" spans="1:1" x14ac:dyDescent="0.25">
      <c r="A2113" s="28"/>
    </row>
    <row r="2114" spans="1:1" x14ac:dyDescent="0.25">
      <c r="A2114" s="28"/>
    </row>
    <row r="2115" spans="1:1" x14ac:dyDescent="0.25">
      <c r="A2115" s="28"/>
    </row>
    <row r="2116" spans="1:1" x14ac:dyDescent="0.25">
      <c r="A2116" s="28"/>
    </row>
    <row r="2117" spans="1:1" x14ac:dyDescent="0.25">
      <c r="A2117" s="28"/>
    </row>
    <row r="2118" spans="1:1" x14ac:dyDescent="0.25">
      <c r="A2118" s="28"/>
    </row>
    <row r="2119" spans="1:1" x14ac:dyDescent="0.25">
      <c r="A2119" s="28"/>
    </row>
    <row r="2120" spans="1:1" x14ac:dyDescent="0.25">
      <c r="A2120" s="28"/>
    </row>
    <row r="2121" spans="1:1" x14ac:dyDescent="0.25">
      <c r="A2121" s="28"/>
    </row>
    <row r="2122" spans="1:1" x14ac:dyDescent="0.25">
      <c r="A2122" s="28"/>
    </row>
    <row r="2123" spans="1:1" x14ac:dyDescent="0.25">
      <c r="A2123" s="28"/>
    </row>
    <row r="2124" spans="1:1" x14ac:dyDescent="0.25">
      <c r="A2124" s="28"/>
    </row>
    <row r="2125" spans="1:1" x14ac:dyDescent="0.25">
      <c r="A2125" s="28"/>
    </row>
    <row r="2126" spans="1:1" x14ac:dyDescent="0.25">
      <c r="A2126" s="28"/>
    </row>
    <row r="2127" spans="1:1" x14ac:dyDescent="0.25">
      <c r="A2127" s="28"/>
    </row>
    <row r="2128" spans="1:1" x14ac:dyDescent="0.25">
      <c r="A2128" s="28"/>
    </row>
    <row r="2129" spans="1:1" x14ac:dyDescent="0.25">
      <c r="A2129" s="28"/>
    </row>
    <row r="2130" spans="1:1" x14ac:dyDescent="0.25">
      <c r="A2130" s="28"/>
    </row>
    <row r="2131" spans="1:1" x14ac:dyDescent="0.25">
      <c r="A2131" s="28"/>
    </row>
    <row r="2132" spans="1:1" x14ac:dyDescent="0.25">
      <c r="A2132" s="28"/>
    </row>
    <row r="2133" spans="1:1" x14ac:dyDescent="0.25">
      <c r="A2133" s="28"/>
    </row>
    <row r="2134" spans="1:1" x14ac:dyDescent="0.25">
      <c r="A2134" s="28"/>
    </row>
    <row r="2135" spans="1:1" x14ac:dyDescent="0.25">
      <c r="A2135" s="28"/>
    </row>
    <row r="2136" spans="1:1" x14ac:dyDescent="0.25">
      <c r="A2136" s="28"/>
    </row>
    <row r="2137" spans="1:1" x14ac:dyDescent="0.25">
      <c r="A2137" s="28"/>
    </row>
    <row r="2138" spans="1:1" x14ac:dyDescent="0.25">
      <c r="A2138" s="28"/>
    </row>
    <row r="2139" spans="1:1" x14ac:dyDescent="0.25">
      <c r="A2139" s="28"/>
    </row>
    <row r="2140" spans="1:1" x14ac:dyDescent="0.25">
      <c r="A2140" s="28"/>
    </row>
    <row r="2141" spans="1:1" x14ac:dyDescent="0.25">
      <c r="A2141" s="28"/>
    </row>
    <row r="2142" spans="1:1" x14ac:dyDescent="0.25">
      <c r="A2142" s="28"/>
    </row>
    <row r="2143" spans="1:1" x14ac:dyDescent="0.25">
      <c r="A2143" s="28"/>
    </row>
    <row r="2144" spans="1:1" x14ac:dyDescent="0.25">
      <c r="A2144" s="28"/>
    </row>
    <row r="2145" spans="1:1" x14ac:dyDescent="0.25">
      <c r="A2145" s="28"/>
    </row>
    <row r="2146" spans="1:1" x14ac:dyDescent="0.25">
      <c r="A2146" s="28"/>
    </row>
    <row r="2147" spans="1:1" x14ac:dyDescent="0.25">
      <c r="A2147" s="28"/>
    </row>
    <row r="2148" spans="1:1" x14ac:dyDescent="0.25">
      <c r="A2148" s="28"/>
    </row>
    <row r="2149" spans="1:1" x14ac:dyDescent="0.25">
      <c r="A2149" s="28"/>
    </row>
    <row r="2150" spans="1:1" x14ac:dyDescent="0.25">
      <c r="A2150" s="28"/>
    </row>
    <row r="2151" spans="1:1" x14ac:dyDescent="0.25">
      <c r="A2151" s="28"/>
    </row>
    <row r="2152" spans="1:1" x14ac:dyDescent="0.25">
      <c r="A2152" s="28"/>
    </row>
    <row r="2153" spans="1:1" x14ac:dyDescent="0.25">
      <c r="A2153" s="28"/>
    </row>
    <row r="2154" spans="1:1" x14ac:dyDescent="0.25">
      <c r="A2154" s="28"/>
    </row>
    <row r="2155" spans="1:1" x14ac:dyDescent="0.25">
      <c r="A2155" s="28"/>
    </row>
    <row r="2156" spans="1:1" x14ac:dyDescent="0.25">
      <c r="A2156" s="28"/>
    </row>
    <row r="2157" spans="1:1" x14ac:dyDescent="0.25">
      <c r="A2157" s="28"/>
    </row>
    <row r="2158" spans="1:1" x14ac:dyDescent="0.25">
      <c r="A2158" s="28"/>
    </row>
    <row r="2159" spans="1:1" x14ac:dyDescent="0.25">
      <c r="A2159" s="28"/>
    </row>
    <row r="2160" spans="1:1" x14ac:dyDescent="0.25">
      <c r="A2160" s="28"/>
    </row>
    <row r="2161" spans="1:1" x14ac:dyDescent="0.25">
      <c r="A2161" s="28"/>
    </row>
    <row r="2162" spans="1:1" x14ac:dyDescent="0.25">
      <c r="A2162" s="28"/>
    </row>
    <row r="2163" spans="1:1" x14ac:dyDescent="0.25">
      <c r="A2163" s="28"/>
    </row>
    <row r="2164" spans="1:1" x14ac:dyDescent="0.25">
      <c r="A2164" s="28"/>
    </row>
    <row r="2165" spans="1:1" x14ac:dyDescent="0.25">
      <c r="A2165" s="28"/>
    </row>
    <row r="2166" spans="1:1" x14ac:dyDescent="0.25">
      <c r="A2166" s="28"/>
    </row>
    <row r="2167" spans="1:1" x14ac:dyDescent="0.25">
      <c r="A2167" s="28"/>
    </row>
    <row r="2168" spans="1:1" x14ac:dyDescent="0.25">
      <c r="A2168" s="28"/>
    </row>
    <row r="2169" spans="1:1" x14ac:dyDescent="0.25">
      <c r="A2169" s="28"/>
    </row>
    <row r="2170" spans="1:1" x14ac:dyDescent="0.25">
      <c r="A2170" s="28"/>
    </row>
    <row r="2171" spans="1:1" x14ac:dyDescent="0.25">
      <c r="A2171" s="28"/>
    </row>
    <row r="2172" spans="1:1" x14ac:dyDescent="0.25">
      <c r="A2172" s="28"/>
    </row>
    <row r="2173" spans="1:1" x14ac:dyDescent="0.25">
      <c r="A2173" s="28"/>
    </row>
    <row r="2174" spans="1:1" x14ac:dyDescent="0.25">
      <c r="A2174" s="28"/>
    </row>
    <row r="2175" spans="1:1" x14ac:dyDescent="0.25">
      <c r="A2175" s="28"/>
    </row>
    <row r="2176" spans="1:1" x14ac:dyDescent="0.25">
      <c r="A2176" s="28"/>
    </row>
    <row r="2177" spans="1:1" x14ac:dyDescent="0.25">
      <c r="A2177" s="28"/>
    </row>
    <row r="2178" spans="1:1" x14ac:dyDescent="0.25">
      <c r="A2178" s="28"/>
    </row>
    <row r="2179" spans="1:1" x14ac:dyDescent="0.25">
      <c r="A2179" s="28"/>
    </row>
    <row r="2180" spans="1:1" x14ac:dyDescent="0.25">
      <c r="A2180" s="28"/>
    </row>
    <row r="2181" spans="1:1" x14ac:dyDescent="0.25">
      <c r="A2181" s="28"/>
    </row>
    <row r="2182" spans="1:1" x14ac:dyDescent="0.25">
      <c r="A2182" s="28"/>
    </row>
    <row r="2183" spans="1:1" x14ac:dyDescent="0.25">
      <c r="A2183" s="28"/>
    </row>
    <row r="2184" spans="1:1" x14ac:dyDescent="0.25">
      <c r="A2184" s="28"/>
    </row>
    <row r="2185" spans="1:1" x14ac:dyDescent="0.25">
      <c r="A2185" s="28"/>
    </row>
    <row r="2186" spans="1:1" x14ac:dyDescent="0.25">
      <c r="A2186" s="28"/>
    </row>
    <row r="2187" spans="1:1" x14ac:dyDescent="0.25">
      <c r="A2187" s="28"/>
    </row>
    <row r="2188" spans="1:1" x14ac:dyDescent="0.25">
      <c r="A2188" s="28"/>
    </row>
    <row r="2189" spans="1:1" x14ac:dyDescent="0.25">
      <c r="A2189" s="28"/>
    </row>
    <row r="2190" spans="1:1" x14ac:dyDescent="0.25">
      <c r="A2190" s="28"/>
    </row>
    <row r="2191" spans="1:1" x14ac:dyDescent="0.25">
      <c r="A2191" s="28"/>
    </row>
    <row r="2192" spans="1:1" x14ac:dyDescent="0.25">
      <c r="A2192" s="28"/>
    </row>
    <row r="2193" spans="1:1" x14ac:dyDescent="0.25">
      <c r="A2193" s="28"/>
    </row>
    <row r="2194" spans="1:1" x14ac:dyDescent="0.25">
      <c r="A2194" s="28"/>
    </row>
    <row r="2195" spans="1:1" x14ac:dyDescent="0.25">
      <c r="A2195" s="28"/>
    </row>
    <row r="2196" spans="1:1" x14ac:dyDescent="0.25">
      <c r="A2196" s="28"/>
    </row>
    <row r="2197" spans="1:1" x14ac:dyDescent="0.25">
      <c r="A2197" s="28"/>
    </row>
    <row r="2198" spans="1:1" x14ac:dyDescent="0.25">
      <c r="A2198" s="28"/>
    </row>
    <row r="2199" spans="1:1" x14ac:dyDescent="0.25">
      <c r="A2199" s="28"/>
    </row>
    <row r="2200" spans="1:1" x14ac:dyDescent="0.25">
      <c r="A2200" s="28"/>
    </row>
    <row r="2201" spans="1:1" x14ac:dyDescent="0.25">
      <c r="A2201" s="28"/>
    </row>
    <row r="2202" spans="1:1" x14ac:dyDescent="0.25">
      <c r="A2202" s="28"/>
    </row>
    <row r="2203" spans="1:1" x14ac:dyDescent="0.25">
      <c r="A2203" s="28"/>
    </row>
    <row r="2204" spans="1:1" x14ac:dyDescent="0.25">
      <c r="A2204" s="28"/>
    </row>
    <row r="2205" spans="1:1" x14ac:dyDescent="0.25">
      <c r="A2205" s="28"/>
    </row>
    <row r="2206" spans="1:1" x14ac:dyDescent="0.25">
      <c r="A2206" s="28"/>
    </row>
    <row r="2207" spans="1:1" x14ac:dyDescent="0.25">
      <c r="A2207" s="28"/>
    </row>
    <row r="2208" spans="1:1" x14ac:dyDescent="0.25">
      <c r="A2208" s="28"/>
    </row>
    <row r="2209" spans="1:1" x14ac:dyDescent="0.25">
      <c r="A2209" s="28"/>
    </row>
    <row r="2210" spans="1:1" x14ac:dyDescent="0.25">
      <c r="A2210" s="28"/>
    </row>
    <row r="2211" spans="1:1" x14ac:dyDescent="0.25">
      <c r="A2211" s="28"/>
    </row>
    <row r="2212" spans="1:1" x14ac:dyDescent="0.25">
      <c r="A2212" s="28"/>
    </row>
    <row r="2213" spans="1:1" x14ac:dyDescent="0.25">
      <c r="A2213" s="28"/>
    </row>
    <row r="2214" spans="1:1" x14ac:dyDescent="0.25">
      <c r="A2214" s="28"/>
    </row>
    <row r="2215" spans="1:1" x14ac:dyDescent="0.25">
      <c r="A2215" s="28"/>
    </row>
    <row r="2216" spans="1:1" x14ac:dyDescent="0.25">
      <c r="A2216" s="28"/>
    </row>
    <row r="2217" spans="1:1" x14ac:dyDescent="0.25">
      <c r="A2217" s="28"/>
    </row>
    <row r="2218" spans="1:1" x14ac:dyDescent="0.25">
      <c r="A2218" s="28"/>
    </row>
    <row r="2219" spans="1:1" x14ac:dyDescent="0.25">
      <c r="A2219" s="28"/>
    </row>
    <row r="2220" spans="1:1" x14ac:dyDescent="0.25">
      <c r="A2220" s="28"/>
    </row>
    <row r="2221" spans="1:1" x14ac:dyDescent="0.25">
      <c r="A2221" s="28"/>
    </row>
    <row r="2222" spans="1:1" x14ac:dyDescent="0.25">
      <c r="A2222" s="28"/>
    </row>
    <row r="2223" spans="1:1" x14ac:dyDescent="0.25">
      <c r="A2223" s="28"/>
    </row>
    <row r="2224" spans="1:1" x14ac:dyDescent="0.25">
      <c r="A2224" s="28"/>
    </row>
    <row r="2225" spans="1:1" x14ac:dyDescent="0.25">
      <c r="A2225" s="28"/>
    </row>
    <row r="2226" spans="1:1" x14ac:dyDescent="0.25">
      <c r="A2226" s="28"/>
    </row>
    <row r="2227" spans="1:1" x14ac:dyDescent="0.25">
      <c r="A2227" s="28"/>
    </row>
    <row r="2228" spans="1:1" x14ac:dyDescent="0.25">
      <c r="A2228" s="28"/>
    </row>
    <row r="2229" spans="1:1" x14ac:dyDescent="0.25">
      <c r="A2229" s="28"/>
    </row>
    <row r="2230" spans="1:1" x14ac:dyDescent="0.25">
      <c r="A2230" s="28"/>
    </row>
    <row r="2231" spans="1:1" x14ac:dyDescent="0.25">
      <c r="A2231" s="28"/>
    </row>
    <row r="2232" spans="1:1" x14ac:dyDescent="0.25">
      <c r="A2232" s="28"/>
    </row>
    <row r="2233" spans="1:1" x14ac:dyDescent="0.25">
      <c r="A2233" s="28"/>
    </row>
    <row r="2234" spans="1:1" x14ac:dyDescent="0.25">
      <c r="A2234" s="28"/>
    </row>
    <row r="2235" spans="1:1" x14ac:dyDescent="0.25">
      <c r="A2235" s="28"/>
    </row>
    <row r="2236" spans="1:1" x14ac:dyDescent="0.25">
      <c r="A2236" s="28"/>
    </row>
    <row r="2237" spans="1:1" x14ac:dyDescent="0.25">
      <c r="A2237" s="28"/>
    </row>
    <row r="2238" spans="1:1" x14ac:dyDescent="0.25">
      <c r="A2238" s="28"/>
    </row>
    <row r="2239" spans="1:1" x14ac:dyDescent="0.25">
      <c r="A2239" s="28"/>
    </row>
    <row r="2240" spans="1:1" x14ac:dyDescent="0.25">
      <c r="A2240" s="28"/>
    </row>
    <row r="2241" spans="1:1" x14ac:dyDescent="0.25">
      <c r="A2241" s="28"/>
    </row>
    <row r="2242" spans="1:1" x14ac:dyDescent="0.25">
      <c r="A2242" s="28"/>
    </row>
    <row r="2243" spans="1:1" x14ac:dyDescent="0.25">
      <c r="A2243" s="28"/>
    </row>
    <row r="2244" spans="1:1" x14ac:dyDescent="0.25">
      <c r="A2244" s="28"/>
    </row>
    <row r="2245" spans="1:1" x14ac:dyDescent="0.25">
      <c r="A2245" s="28"/>
    </row>
    <row r="2246" spans="1:1" x14ac:dyDescent="0.25">
      <c r="A2246" s="28"/>
    </row>
    <row r="2247" spans="1:1" x14ac:dyDescent="0.25">
      <c r="A2247" s="28"/>
    </row>
    <row r="2248" spans="1:1" x14ac:dyDescent="0.25">
      <c r="A2248" s="28"/>
    </row>
    <row r="2249" spans="1:1" x14ac:dyDescent="0.25">
      <c r="A2249" s="28"/>
    </row>
    <row r="2250" spans="1:1" x14ac:dyDescent="0.25">
      <c r="A2250" s="28"/>
    </row>
    <row r="2251" spans="1:1" x14ac:dyDescent="0.25">
      <c r="A2251" s="28"/>
    </row>
    <row r="2252" spans="1:1" x14ac:dyDescent="0.25">
      <c r="A2252" s="28"/>
    </row>
    <row r="2253" spans="1:1" x14ac:dyDescent="0.25">
      <c r="A2253" s="28"/>
    </row>
    <row r="2254" spans="1:1" x14ac:dyDescent="0.25">
      <c r="A2254" s="28"/>
    </row>
    <row r="2255" spans="1:1" x14ac:dyDescent="0.25">
      <c r="A2255" s="28"/>
    </row>
    <row r="2256" spans="1:1" x14ac:dyDescent="0.25">
      <c r="A2256" s="28"/>
    </row>
    <row r="2257" spans="1:1" x14ac:dyDescent="0.25">
      <c r="A2257" s="28"/>
    </row>
    <row r="2258" spans="1:1" x14ac:dyDescent="0.25">
      <c r="A2258" s="28"/>
    </row>
    <row r="2259" spans="1:1" x14ac:dyDescent="0.25">
      <c r="A2259" s="28"/>
    </row>
    <row r="2260" spans="1:1" x14ac:dyDescent="0.25">
      <c r="A2260" s="28"/>
    </row>
    <row r="2261" spans="1:1" x14ac:dyDescent="0.25">
      <c r="A2261" s="28"/>
    </row>
    <row r="2262" spans="1:1" x14ac:dyDescent="0.25">
      <c r="A2262" s="28"/>
    </row>
    <row r="2263" spans="1:1" x14ac:dyDescent="0.25">
      <c r="A2263" s="28"/>
    </row>
    <row r="2264" spans="1:1" x14ac:dyDescent="0.25">
      <c r="A2264" s="28"/>
    </row>
    <row r="2265" spans="1:1" x14ac:dyDescent="0.25">
      <c r="A2265" s="28"/>
    </row>
    <row r="2266" spans="1:1" x14ac:dyDescent="0.25">
      <c r="A2266" s="28"/>
    </row>
    <row r="2267" spans="1:1" x14ac:dyDescent="0.25">
      <c r="A2267" s="28"/>
    </row>
    <row r="2268" spans="1:1" x14ac:dyDescent="0.25">
      <c r="A2268" s="28"/>
    </row>
    <row r="2269" spans="1:1" x14ac:dyDescent="0.25">
      <c r="A2269" s="28"/>
    </row>
    <row r="2270" spans="1:1" x14ac:dyDescent="0.25">
      <c r="A2270" s="28"/>
    </row>
    <row r="2271" spans="1:1" x14ac:dyDescent="0.25">
      <c r="A2271" s="28"/>
    </row>
    <row r="2272" spans="1:1" x14ac:dyDescent="0.25">
      <c r="A2272" s="28"/>
    </row>
    <row r="2273" spans="1:1" x14ac:dyDescent="0.25">
      <c r="A2273" s="28"/>
    </row>
    <row r="2274" spans="1:1" x14ac:dyDescent="0.25">
      <c r="A2274" s="28"/>
    </row>
    <row r="2275" spans="1:1" x14ac:dyDescent="0.25">
      <c r="A2275" s="28"/>
    </row>
    <row r="2276" spans="1:1" x14ac:dyDescent="0.25">
      <c r="A2276" s="28"/>
    </row>
    <row r="2277" spans="1:1" x14ac:dyDescent="0.25">
      <c r="A2277" s="28"/>
    </row>
    <row r="2278" spans="1:1" x14ac:dyDescent="0.25">
      <c r="A2278" s="28"/>
    </row>
    <row r="2279" spans="1:1" x14ac:dyDescent="0.25">
      <c r="A2279" s="28"/>
    </row>
    <row r="2280" spans="1:1" x14ac:dyDescent="0.25">
      <c r="A2280" s="28"/>
    </row>
    <row r="2281" spans="1:1" x14ac:dyDescent="0.25">
      <c r="A2281" s="28"/>
    </row>
    <row r="2282" spans="1:1" x14ac:dyDescent="0.25">
      <c r="A2282" s="28"/>
    </row>
    <row r="2283" spans="1:1" x14ac:dyDescent="0.25">
      <c r="A2283" s="28"/>
    </row>
    <row r="2284" spans="1:1" x14ac:dyDescent="0.25">
      <c r="A2284" s="28"/>
    </row>
    <row r="2285" spans="1:1" x14ac:dyDescent="0.25">
      <c r="A2285" s="28"/>
    </row>
    <row r="2286" spans="1:1" x14ac:dyDescent="0.25">
      <c r="A2286" s="28"/>
    </row>
    <row r="2287" spans="1:1" x14ac:dyDescent="0.25">
      <c r="A2287" s="28"/>
    </row>
    <row r="2288" spans="1:1" x14ac:dyDescent="0.25">
      <c r="A2288" s="28"/>
    </row>
    <row r="2289" spans="1:1" x14ac:dyDescent="0.25">
      <c r="A2289" s="28"/>
    </row>
    <row r="2290" spans="1:1" x14ac:dyDescent="0.25">
      <c r="A2290" s="28"/>
    </row>
    <row r="2291" spans="1:1" x14ac:dyDescent="0.25">
      <c r="A2291" s="28"/>
    </row>
    <row r="2292" spans="1:1" x14ac:dyDescent="0.25">
      <c r="A2292" s="28"/>
    </row>
    <row r="2293" spans="1:1" x14ac:dyDescent="0.25">
      <c r="A2293" s="28"/>
    </row>
    <row r="2294" spans="1:1" x14ac:dyDescent="0.25">
      <c r="A2294" s="28"/>
    </row>
    <row r="2295" spans="1:1" x14ac:dyDescent="0.25">
      <c r="A2295" s="28"/>
    </row>
    <row r="2296" spans="1:1" x14ac:dyDescent="0.25">
      <c r="A2296" s="28"/>
    </row>
    <row r="2297" spans="1:1" x14ac:dyDescent="0.25">
      <c r="A2297" s="28"/>
    </row>
    <row r="2298" spans="1:1" x14ac:dyDescent="0.25">
      <c r="A2298" s="28"/>
    </row>
    <row r="2299" spans="1:1" x14ac:dyDescent="0.25">
      <c r="A2299" s="28"/>
    </row>
    <row r="2300" spans="1:1" x14ac:dyDescent="0.25">
      <c r="A2300" s="28"/>
    </row>
    <row r="2301" spans="1:1" x14ac:dyDescent="0.25">
      <c r="A2301" s="28"/>
    </row>
    <row r="2302" spans="1:1" x14ac:dyDescent="0.25">
      <c r="A2302" s="28"/>
    </row>
    <row r="2303" spans="1:1" x14ac:dyDescent="0.25">
      <c r="A2303" s="28"/>
    </row>
    <row r="2304" spans="1:1" x14ac:dyDescent="0.25">
      <c r="A2304" s="28"/>
    </row>
    <row r="2305" spans="1:1" x14ac:dyDescent="0.25">
      <c r="A2305" s="28"/>
    </row>
    <row r="2306" spans="1:1" x14ac:dyDescent="0.25">
      <c r="A2306" s="28"/>
    </row>
    <row r="2307" spans="1:1" x14ac:dyDescent="0.25">
      <c r="A2307" s="28"/>
    </row>
    <row r="2308" spans="1:1" x14ac:dyDescent="0.25">
      <c r="A2308" s="28"/>
    </row>
    <row r="2309" spans="1:1" x14ac:dyDescent="0.25">
      <c r="A2309" s="28"/>
    </row>
    <row r="2310" spans="1:1" x14ac:dyDescent="0.25">
      <c r="A2310" s="28"/>
    </row>
    <row r="2311" spans="1:1" x14ac:dyDescent="0.25">
      <c r="A2311" s="28"/>
    </row>
    <row r="2312" spans="1:1" x14ac:dyDescent="0.25">
      <c r="A2312" s="28"/>
    </row>
    <row r="2313" spans="1:1" x14ac:dyDescent="0.25">
      <c r="A2313" s="28"/>
    </row>
    <row r="2314" spans="1:1" x14ac:dyDescent="0.25">
      <c r="A2314" s="28"/>
    </row>
    <row r="2315" spans="1:1" x14ac:dyDescent="0.25">
      <c r="A2315" s="28"/>
    </row>
    <row r="2316" spans="1:1" x14ac:dyDescent="0.25">
      <c r="A2316" s="28"/>
    </row>
    <row r="2317" spans="1:1" x14ac:dyDescent="0.25">
      <c r="A2317" s="28"/>
    </row>
    <row r="2318" spans="1:1" x14ac:dyDescent="0.25">
      <c r="A2318" s="28"/>
    </row>
    <row r="2319" spans="1:1" x14ac:dyDescent="0.25">
      <c r="A2319" s="28"/>
    </row>
    <row r="2320" spans="1:1" x14ac:dyDescent="0.25">
      <c r="A2320" s="28"/>
    </row>
    <row r="2321" spans="1:1" x14ac:dyDescent="0.25">
      <c r="A2321" s="28"/>
    </row>
    <row r="2322" spans="1:1" x14ac:dyDescent="0.25">
      <c r="A2322" s="28"/>
    </row>
    <row r="2323" spans="1:1" x14ac:dyDescent="0.25">
      <c r="A2323" s="28"/>
    </row>
    <row r="2324" spans="1:1" x14ac:dyDescent="0.25">
      <c r="A2324" s="28"/>
    </row>
    <row r="2325" spans="1:1" x14ac:dyDescent="0.25">
      <c r="A2325" s="28"/>
    </row>
    <row r="2326" spans="1:1" x14ac:dyDescent="0.25">
      <c r="A2326" s="28"/>
    </row>
    <row r="2327" spans="1:1" x14ac:dyDescent="0.25">
      <c r="A2327" s="28"/>
    </row>
    <row r="2328" spans="1:1" x14ac:dyDescent="0.25">
      <c r="A2328" s="28"/>
    </row>
    <row r="2329" spans="1:1" x14ac:dyDescent="0.25">
      <c r="A2329" s="28"/>
    </row>
    <row r="2330" spans="1:1" x14ac:dyDescent="0.25">
      <c r="A2330" s="28"/>
    </row>
    <row r="2331" spans="1:1" x14ac:dyDescent="0.25">
      <c r="A2331" s="28"/>
    </row>
    <row r="2332" spans="1:1" x14ac:dyDescent="0.25">
      <c r="A2332" s="28"/>
    </row>
    <row r="2333" spans="1:1" x14ac:dyDescent="0.25">
      <c r="A2333" s="28"/>
    </row>
    <row r="2334" spans="1:1" x14ac:dyDescent="0.25">
      <c r="A2334" s="28"/>
    </row>
    <row r="2335" spans="1:1" x14ac:dyDescent="0.25">
      <c r="A2335" s="28"/>
    </row>
    <row r="2336" spans="1:1" x14ac:dyDescent="0.25">
      <c r="A2336" s="28"/>
    </row>
    <row r="2337" spans="1:1" x14ac:dyDescent="0.25">
      <c r="A2337" s="28"/>
    </row>
    <row r="2338" spans="1:1" x14ac:dyDescent="0.25">
      <c r="A2338" s="28"/>
    </row>
    <row r="2339" spans="1:1" x14ac:dyDescent="0.25">
      <c r="A2339" s="28"/>
    </row>
    <row r="2340" spans="1:1" x14ac:dyDescent="0.25">
      <c r="A2340" s="28"/>
    </row>
    <row r="2341" spans="1:1" x14ac:dyDescent="0.25">
      <c r="A2341" s="28"/>
    </row>
    <row r="2342" spans="1:1" x14ac:dyDescent="0.25">
      <c r="A2342" s="28"/>
    </row>
    <row r="2343" spans="1:1" x14ac:dyDescent="0.25">
      <c r="A2343" s="28"/>
    </row>
    <row r="2344" spans="1:1" x14ac:dyDescent="0.25">
      <c r="A2344" s="28"/>
    </row>
    <row r="2345" spans="1:1" x14ac:dyDescent="0.25">
      <c r="A2345" s="28"/>
    </row>
    <row r="2346" spans="1:1" x14ac:dyDescent="0.25">
      <c r="A2346" s="28"/>
    </row>
    <row r="2347" spans="1:1" x14ac:dyDescent="0.25">
      <c r="A2347" s="28"/>
    </row>
    <row r="2348" spans="1:1" x14ac:dyDescent="0.25">
      <c r="A2348" s="28"/>
    </row>
    <row r="2349" spans="1:1" x14ac:dyDescent="0.25">
      <c r="A2349" s="28"/>
    </row>
    <row r="2350" spans="1:1" x14ac:dyDescent="0.25">
      <c r="A2350" s="28"/>
    </row>
    <row r="2351" spans="1:1" x14ac:dyDescent="0.25">
      <c r="A2351" s="28"/>
    </row>
    <row r="2352" spans="1:1" x14ac:dyDescent="0.25">
      <c r="A2352" s="28"/>
    </row>
    <row r="2353" spans="1:1" x14ac:dyDescent="0.25">
      <c r="A2353" s="28"/>
    </row>
    <row r="2354" spans="1:1" x14ac:dyDescent="0.25">
      <c r="A2354" s="28"/>
    </row>
    <row r="2355" spans="1:1" x14ac:dyDescent="0.25">
      <c r="A2355" s="28"/>
    </row>
    <row r="2356" spans="1:1" x14ac:dyDescent="0.25">
      <c r="A2356" s="28"/>
    </row>
    <row r="2357" spans="1:1" x14ac:dyDescent="0.25">
      <c r="A2357" s="28"/>
    </row>
    <row r="2358" spans="1:1" x14ac:dyDescent="0.25">
      <c r="A2358" s="28"/>
    </row>
    <row r="2359" spans="1:1" x14ac:dyDescent="0.25">
      <c r="A2359" s="28"/>
    </row>
    <row r="2360" spans="1:1" x14ac:dyDescent="0.25">
      <c r="A2360" s="28"/>
    </row>
    <row r="2361" spans="1:1" x14ac:dyDescent="0.25">
      <c r="A2361" s="28"/>
    </row>
    <row r="2362" spans="1:1" x14ac:dyDescent="0.25">
      <c r="A2362" s="28"/>
    </row>
    <row r="2363" spans="1:1" x14ac:dyDescent="0.25">
      <c r="A2363" s="28"/>
    </row>
    <row r="2364" spans="1:1" x14ac:dyDescent="0.25">
      <c r="A2364" s="28"/>
    </row>
    <row r="2365" spans="1:1" x14ac:dyDescent="0.25">
      <c r="A2365" s="28"/>
    </row>
    <row r="2366" spans="1:1" x14ac:dyDescent="0.25">
      <c r="A2366" s="28"/>
    </row>
    <row r="2367" spans="1:1" x14ac:dyDescent="0.25">
      <c r="A2367" s="28"/>
    </row>
    <row r="2368" spans="1:1" x14ac:dyDescent="0.25">
      <c r="A2368" s="28"/>
    </row>
    <row r="2369" spans="1:1" x14ac:dyDescent="0.25">
      <c r="A2369" s="28"/>
    </row>
    <row r="2370" spans="1:1" x14ac:dyDescent="0.25">
      <c r="A2370" s="28"/>
    </row>
    <row r="2371" spans="1:1" x14ac:dyDescent="0.25">
      <c r="A2371" s="28"/>
    </row>
    <row r="2372" spans="1:1" x14ac:dyDescent="0.25">
      <c r="A2372" s="28"/>
    </row>
    <row r="2373" spans="1:1" x14ac:dyDescent="0.25">
      <c r="A2373" s="28"/>
    </row>
    <row r="2374" spans="1:1" x14ac:dyDescent="0.25">
      <c r="A2374" s="28"/>
    </row>
    <row r="2375" spans="1:1" x14ac:dyDescent="0.25">
      <c r="A2375" s="28"/>
    </row>
    <row r="2376" spans="1:1" x14ac:dyDescent="0.25">
      <c r="A2376" s="28"/>
    </row>
    <row r="2377" spans="1:1" x14ac:dyDescent="0.25">
      <c r="A2377" s="28"/>
    </row>
    <row r="2378" spans="1:1" x14ac:dyDescent="0.25">
      <c r="A2378" s="28"/>
    </row>
    <row r="2379" spans="1:1" x14ac:dyDescent="0.25">
      <c r="A2379" s="28"/>
    </row>
    <row r="2380" spans="1:1" x14ac:dyDescent="0.25">
      <c r="A2380" s="28"/>
    </row>
    <row r="2381" spans="1:1" x14ac:dyDescent="0.25">
      <c r="A2381" s="28"/>
    </row>
    <row r="2382" spans="1:1" x14ac:dyDescent="0.25">
      <c r="A2382" s="28"/>
    </row>
    <row r="2383" spans="1:1" x14ac:dyDescent="0.25">
      <c r="A2383" s="28"/>
    </row>
    <row r="2384" spans="1:1" x14ac:dyDescent="0.25">
      <c r="A2384" s="28"/>
    </row>
    <row r="2385" spans="1:1" x14ac:dyDescent="0.25">
      <c r="A2385" s="28"/>
    </row>
    <row r="2386" spans="1:1" x14ac:dyDescent="0.25">
      <c r="A2386" s="28"/>
    </row>
    <row r="2387" spans="1:1" x14ac:dyDescent="0.25">
      <c r="A2387" s="28"/>
    </row>
    <row r="2388" spans="1:1" x14ac:dyDescent="0.25">
      <c r="A2388" s="28"/>
    </row>
    <row r="2389" spans="1:1" x14ac:dyDescent="0.25">
      <c r="A2389" s="28"/>
    </row>
    <row r="2390" spans="1:1" x14ac:dyDescent="0.25">
      <c r="A2390" s="28"/>
    </row>
    <row r="2391" spans="1:1" x14ac:dyDescent="0.25">
      <c r="A2391" s="28"/>
    </row>
    <row r="2392" spans="1:1" x14ac:dyDescent="0.25">
      <c r="A2392" s="28"/>
    </row>
    <row r="2393" spans="1:1" x14ac:dyDescent="0.25">
      <c r="A2393" s="28"/>
    </row>
    <row r="2394" spans="1:1" x14ac:dyDescent="0.25">
      <c r="A2394" s="28"/>
    </row>
    <row r="2395" spans="1:1" x14ac:dyDescent="0.25">
      <c r="A2395" s="28"/>
    </row>
    <row r="2396" spans="1:1" x14ac:dyDescent="0.25">
      <c r="A2396" s="28"/>
    </row>
    <row r="2397" spans="1:1" x14ac:dyDescent="0.25">
      <c r="A2397" s="28"/>
    </row>
    <row r="2398" spans="1:1" x14ac:dyDescent="0.25">
      <c r="A2398" s="28"/>
    </row>
    <row r="2399" spans="1:1" x14ac:dyDescent="0.25">
      <c r="A2399" s="28"/>
    </row>
    <row r="2400" spans="1:1" x14ac:dyDescent="0.25">
      <c r="A2400" s="28"/>
    </row>
    <row r="2401" spans="1:1" x14ac:dyDescent="0.25">
      <c r="A2401" s="28"/>
    </row>
    <row r="2402" spans="1:1" x14ac:dyDescent="0.25">
      <c r="A2402" s="28"/>
    </row>
    <row r="2403" spans="1:1" x14ac:dyDescent="0.25">
      <c r="A2403" s="28"/>
    </row>
    <row r="2404" spans="1:1" x14ac:dyDescent="0.25">
      <c r="A2404" s="28"/>
    </row>
    <row r="2405" spans="1:1" x14ac:dyDescent="0.25">
      <c r="A2405" s="28"/>
    </row>
    <row r="2406" spans="1:1" x14ac:dyDescent="0.25">
      <c r="A2406" s="28"/>
    </row>
    <row r="2407" spans="1:1" x14ac:dyDescent="0.25">
      <c r="A2407" s="28"/>
    </row>
    <row r="2408" spans="1:1" x14ac:dyDescent="0.25">
      <c r="A2408" s="28"/>
    </row>
    <row r="2409" spans="1:1" x14ac:dyDescent="0.25">
      <c r="A2409" s="28"/>
    </row>
    <row r="2410" spans="1:1" x14ac:dyDescent="0.25">
      <c r="A2410" s="28"/>
    </row>
    <row r="2411" spans="1:1" x14ac:dyDescent="0.25">
      <c r="A2411" s="28"/>
    </row>
    <row r="2412" spans="1:1" x14ac:dyDescent="0.25">
      <c r="A2412" s="28"/>
    </row>
    <row r="2413" spans="1:1" x14ac:dyDescent="0.25">
      <c r="A2413" s="28"/>
    </row>
    <row r="2414" spans="1:1" x14ac:dyDescent="0.25">
      <c r="A2414" s="28"/>
    </row>
    <row r="2415" spans="1:1" x14ac:dyDescent="0.25">
      <c r="A2415" s="28"/>
    </row>
    <row r="2416" spans="1:1" x14ac:dyDescent="0.25">
      <c r="A2416" s="28"/>
    </row>
    <row r="2417" spans="1:1" x14ac:dyDescent="0.25">
      <c r="A2417" s="28"/>
    </row>
    <row r="2418" spans="1:1" x14ac:dyDescent="0.25">
      <c r="A2418" s="28"/>
    </row>
    <row r="2419" spans="1:1" x14ac:dyDescent="0.25">
      <c r="A2419" s="28"/>
    </row>
    <row r="2420" spans="1:1" x14ac:dyDescent="0.25">
      <c r="A2420" s="28"/>
    </row>
    <row r="2421" spans="1:1" x14ac:dyDescent="0.25">
      <c r="A2421" s="28"/>
    </row>
    <row r="2422" spans="1:1" x14ac:dyDescent="0.25">
      <c r="A2422" s="28"/>
    </row>
    <row r="2423" spans="1:1" x14ac:dyDescent="0.25">
      <c r="A2423" s="28"/>
    </row>
    <row r="2424" spans="1:1" x14ac:dyDescent="0.25">
      <c r="A2424" s="28"/>
    </row>
    <row r="2425" spans="1:1" x14ac:dyDescent="0.25">
      <c r="A2425" s="28"/>
    </row>
    <row r="2426" spans="1:1" x14ac:dyDescent="0.25">
      <c r="A2426" s="28"/>
    </row>
    <row r="2427" spans="1:1" x14ac:dyDescent="0.25">
      <c r="A2427" s="28"/>
    </row>
    <row r="2428" spans="1:1" x14ac:dyDescent="0.25">
      <c r="A2428" s="28"/>
    </row>
    <row r="2429" spans="1:1" x14ac:dyDescent="0.25">
      <c r="A2429" s="28"/>
    </row>
    <row r="2430" spans="1:1" x14ac:dyDescent="0.25">
      <c r="A2430" s="28"/>
    </row>
    <row r="2431" spans="1:1" x14ac:dyDescent="0.25">
      <c r="A2431" s="28"/>
    </row>
    <row r="2432" spans="1:1" x14ac:dyDescent="0.25">
      <c r="A2432" s="28"/>
    </row>
    <row r="2433" spans="1:1" x14ac:dyDescent="0.25">
      <c r="A2433" s="28"/>
    </row>
    <row r="2434" spans="1:1" x14ac:dyDescent="0.25">
      <c r="A2434" s="28"/>
    </row>
    <row r="2435" spans="1:1" x14ac:dyDescent="0.25">
      <c r="A2435" s="28"/>
    </row>
    <row r="2436" spans="1:1" x14ac:dyDescent="0.25">
      <c r="A2436" s="28"/>
    </row>
    <row r="2437" spans="1:1" x14ac:dyDescent="0.25">
      <c r="A2437" s="28"/>
    </row>
    <row r="2438" spans="1:1" x14ac:dyDescent="0.25">
      <c r="A2438" s="28"/>
    </row>
    <row r="2439" spans="1:1" x14ac:dyDescent="0.25">
      <c r="A2439" s="28"/>
    </row>
    <row r="2440" spans="1:1" x14ac:dyDescent="0.25">
      <c r="A2440" s="28"/>
    </row>
    <row r="2441" spans="1:1" x14ac:dyDescent="0.25">
      <c r="A2441" s="28"/>
    </row>
    <row r="2442" spans="1:1" x14ac:dyDescent="0.25">
      <c r="A2442" s="28"/>
    </row>
    <row r="2443" spans="1:1" x14ac:dyDescent="0.25">
      <c r="A2443" s="28"/>
    </row>
    <row r="2444" spans="1:1" x14ac:dyDescent="0.25">
      <c r="A2444" s="28"/>
    </row>
    <row r="2445" spans="1:1" x14ac:dyDescent="0.25">
      <c r="A2445" s="28"/>
    </row>
    <row r="2446" spans="1:1" x14ac:dyDescent="0.25">
      <c r="A2446" s="28"/>
    </row>
    <row r="2447" spans="1:1" x14ac:dyDescent="0.25">
      <c r="A2447" s="28"/>
    </row>
    <row r="2448" spans="1:1" x14ac:dyDescent="0.25">
      <c r="A2448" s="28"/>
    </row>
    <row r="2449" spans="1:1" x14ac:dyDescent="0.25">
      <c r="A2449" s="28"/>
    </row>
    <row r="2450" spans="1:1" x14ac:dyDescent="0.25">
      <c r="A2450" s="28"/>
    </row>
    <row r="2451" spans="1:1" x14ac:dyDescent="0.25">
      <c r="A2451" s="28"/>
    </row>
    <row r="2452" spans="1:1" x14ac:dyDescent="0.25">
      <c r="A2452" s="28"/>
    </row>
    <row r="2453" spans="1:1" x14ac:dyDescent="0.25">
      <c r="A2453" s="28"/>
    </row>
    <row r="2454" spans="1:1" x14ac:dyDescent="0.25">
      <c r="A2454" s="28"/>
    </row>
    <row r="2455" spans="1:1" x14ac:dyDescent="0.25">
      <c r="A2455" s="28"/>
    </row>
    <row r="2456" spans="1:1" x14ac:dyDescent="0.25">
      <c r="A2456" s="28"/>
    </row>
    <row r="2457" spans="1:1" x14ac:dyDescent="0.25">
      <c r="A2457" s="28"/>
    </row>
    <row r="2458" spans="1:1" x14ac:dyDescent="0.25">
      <c r="A2458" s="28"/>
    </row>
    <row r="2459" spans="1:1" x14ac:dyDescent="0.25">
      <c r="A2459" s="28"/>
    </row>
    <row r="2460" spans="1:1" x14ac:dyDescent="0.25">
      <c r="A2460" s="28"/>
    </row>
    <row r="2461" spans="1:1" x14ac:dyDescent="0.25">
      <c r="A2461" s="28"/>
    </row>
    <row r="2462" spans="1:1" x14ac:dyDescent="0.25">
      <c r="A2462" s="28"/>
    </row>
    <row r="2463" spans="1:1" x14ac:dyDescent="0.25">
      <c r="A2463" s="28"/>
    </row>
    <row r="2464" spans="1:1" x14ac:dyDescent="0.25">
      <c r="A2464" s="28"/>
    </row>
    <row r="2465" spans="1:1" x14ac:dyDescent="0.25">
      <c r="A2465" s="28"/>
    </row>
    <row r="2466" spans="1:1" x14ac:dyDescent="0.25">
      <c r="A2466" s="28"/>
    </row>
    <row r="2467" spans="1:1" x14ac:dyDescent="0.25">
      <c r="A2467" s="28"/>
    </row>
    <row r="2468" spans="1:1" x14ac:dyDescent="0.25">
      <c r="A2468" s="28"/>
    </row>
    <row r="2469" spans="1:1" x14ac:dyDescent="0.25">
      <c r="A2469" s="28"/>
    </row>
    <row r="2470" spans="1:1" x14ac:dyDescent="0.25">
      <c r="A2470" s="28"/>
    </row>
    <row r="2471" spans="1:1" x14ac:dyDescent="0.25">
      <c r="A2471" s="28"/>
    </row>
    <row r="2472" spans="1:1" x14ac:dyDescent="0.25">
      <c r="A2472" s="28"/>
    </row>
    <row r="2473" spans="1:1" x14ac:dyDescent="0.25">
      <c r="A2473" s="28"/>
    </row>
    <row r="2474" spans="1:1" x14ac:dyDescent="0.25">
      <c r="A2474" s="28"/>
    </row>
    <row r="2475" spans="1:1" x14ac:dyDescent="0.25">
      <c r="A2475" s="28"/>
    </row>
    <row r="2476" spans="1:1" x14ac:dyDescent="0.25">
      <c r="A2476" s="28"/>
    </row>
    <row r="2477" spans="1:1" x14ac:dyDescent="0.25">
      <c r="A2477" s="28"/>
    </row>
    <row r="2478" spans="1:1" x14ac:dyDescent="0.25">
      <c r="A2478" s="28"/>
    </row>
    <row r="2479" spans="1:1" x14ac:dyDescent="0.25">
      <c r="A2479" s="28"/>
    </row>
    <row r="2480" spans="1:1" x14ac:dyDescent="0.25">
      <c r="A2480" s="28"/>
    </row>
    <row r="2481" spans="1:1" x14ac:dyDescent="0.25">
      <c r="A2481" s="28"/>
    </row>
    <row r="2482" spans="1:1" x14ac:dyDescent="0.25">
      <c r="A2482" s="28"/>
    </row>
    <row r="2483" spans="1:1" x14ac:dyDescent="0.25">
      <c r="A2483" s="28"/>
    </row>
    <row r="2484" spans="1:1" x14ac:dyDescent="0.25">
      <c r="A2484" s="28"/>
    </row>
    <row r="2485" spans="1:1" x14ac:dyDescent="0.25">
      <c r="A2485" s="28"/>
    </row>
    <row r="2486" spans="1:1" x14ac:dyDescent="0.25">
      <c r="A2486" s="28"/>
    </row>
    <row r="2487" spans="1:1" x14ac:dyDescent="0.25">
      <c r="A2487" s="28"/>
    </row>
    <row r="2488" spans="1:1" x14ac:dyDescent="0.25">
      <c r="A2488" s="28"/>
    </row>
    <row r="2489" spans="1:1" x14ac:dyDescent="0.25">
      <c r="A2489" s="28"/>
    </row>
    <row r="2490" spans="1:1" x14ac:dyDescent="0.25">
      <c r="A2490" s="28"/>
    </row>
    <row r="2491" spans="1:1" x14ac:dyDescent="0.25">
      <c r="A2491" s="28"/>
    </row>
    <row r="2492" spans="1:1" x14ac:dyDescent="0.25">
      <c r="A2492" s="28"/>
    </row>
    <row r="2493" spans="1:1" x14ac:dyDescent="0.25">
      <c r="A2493" s="28"/>
    </row>
    <row r="2494" spans="1:1" x14ac:dyDescent="0.25">
      <c r="A2494" s="28"/>
    </row>
    <row r="2495" spans="1:1" x14ac:dyDescent="0.25">
      <c r="A2495" s="28"/>
    </row>
    <row r="2496" spans="1:1" x14ac:dyDescent="0.25">
      <c r="A2496" s="28"/>
    </row>
    <row r="2497" spans="1:1" x14ac:dyDescent="0.25">
      <c r="A2497" s="28"/>
    </row>
    <row r="2498" spans="1:1" x14ac:dyDescent="0.25">
      <c r="A2498" s="28"/>
    </row>
    <row r="2499" spans="1:1" x14ac:dyDescent="0.25">
      <c r="A2499" s="28"/>
    </row>
    <row r="2500" spans="1:1" x14ac:dyDescent="0.25">
      <c r="A2500" s="28"/>
    </row>
    <row r="2501" spans="1:1" x14ac:dyDescent="0.25">
      <c r="A2501" s="28"/>
    </row>
    <row r="2502" spans="1:1" x14ac:dyDescent="0.25">
      <c r="A2502" s="28"/>
    </row>
    <row r="2503" spans="1:1" x14ac:dyDescent="0.25">
      <c r="A2503" s="28"/>
    </row>
    <row r="2504" spans="1:1" x14ac:dyDescent="0.25">
      <c r="A2504" s="28"/>
    </row>
    <row r="2505" spans="1:1" x14ac:dyDescent="0.25">
      <c r="A2505" s="28"/>
    </row>
    <row r="2506" spans="1:1" x14ac:dyDescent="0.25">
      <c r="A2506" s="28"/>
    </row>
    <row r="2507" spans="1:1" x14ac:dyDescent="0.25">
      <c r="A2507" s="28"/>
    </row>
    <row r="2508" spans="1:1" x14ac:dyDescent="0.25">
      <c r="A2508" s="28"/>
    </row>
    <row r="2509" spans="1:1" x14ac:dyDescent="0.25">
      <c r="A2509" s="28"/>
    </row>
    <row r="2510" spans="1:1" x14ac:dyDescent="0.25">
      <c r="A2510" s="28"/>
    </row>
    <row r="2511" spans="1:1" x14ac:dyDescent="0.25">
      <c r="A2511" s="28"/>
    </row>
    <row r="2512" spans="1:1" x14ac:dyDescent="0.25">
      <c r="A2512" s="28"/>
    </row>
    <row r="2513" spans="1:1" x14ac:dyDescent="0.25">
      <c r="A2513" s="28"/>
    </row>
    <row r="2514" spans="1:1" x14ac:dyDescent="0.25">
      <c r="A2514" s="28"/>
    </row>
    <row r="2515" spans="1:1" x14ac:dyDescent="0.25">
      <c r="A2515" s="28"/>
    </row>
    <row r="2516" spans="1:1" x14ac:dyDescent="0.25">
      <c r="A2516" s="28"/>
    </row>
    <row r="2517" spans="1:1" x14ac:dyDescent="0.25">
      <c r="A2517" s="28"/>
    </row>
    <row r="2518" spans="1:1" x14ac:dyDescent="0.25">
      <c r="A2518" s="28"/>
    </row>
    <row r="2519" spans="1:1" x14ac:dyDescent="0.25">
      <c r="A2519" s="28"/>
    </row>
    <row r="2520" spans="1:1" x14ac:dyDescent="0.25">
      <c r="A2520" s="28"/>
    </row>
    <row r="2521" spans="1:1" x14ac:dyDescent="0.25">
      <c r="A2521" s="28"/>
    </row>
    <row r="2522" spans="1:1" x14ac:dyDescent="0.25">
      <c r="A2522" s="28"/>
    </row>
    <row r="2523" spans="1:1" x14ac:dyDescent="0.25">
      <c r="A2523" s="28"/>
    </row>
    <row r="2524" spans="1:1" x14ac:dyDescent="0.25">
      <c r="A2524" s="28"/>
    </row>
    <row r="2525" spans="1:1" x14ac:dyDescent="0.25">
      <c r="A2525" s="28"/>
    </row>
    <row r="2526" spans="1:1" x14ac:dyDescent="0.25">
      <c r="A2526" s="28"/>
    </row>
    <row r="2527" spans="1:1" x14ac:dyDescent="0.25">
      <c r="A2527" s="28"/>
    </row>
    <row r="2528" spans="1:1" x14ac:dyDescent="0.25">
      <c r="A2528" s="28"/>
    </row>
    <row r="2529" spans="1:1" x14ac:dyDescent="0.25">
      <c r="A2529" s="28"/>
    </row>
    <row r="2530" spans="1:1" x14ac:dyDescent="0.25">
      <c r="A2530" s="28"/>
    </row>
    <row r="2531" spans="1:1" x14ac:dyDescent="0.25">
      <c r="A2531" s="28"/>
    </row>
    <row r="2532" spans="1:1" x14ac:dyDescent="0.25">
      <c r="A2532" s="28"/>
    </row>
    <row r="2533" spans="1:1" x14ac:dyDescent="0.25">
      <c r="A2533" s="28"/>
    </row>
    <row r="2534" spans="1:1" x14ac:dyDescent="0.25">
      <c r="A2534" s="28"/>
    </row>
    <row r="2535" spans="1:1" x14ac:dyDescent="0.25">
      <c r="A2535" s="28"/>
    </row>
    <row r="2536" spans="1:1" x14ac:dyDescent="0.25">
      <c r="A2536" s="28"/>
    </row>
    <row r="2537" spans="1:1" x14ac:dyDescent="0.25">
      <c r="A2537" s="28"/>
    </row>
    <row r="2538" spans="1:1" x14ac:dyDescent="0.25">
      <c r="A2538" s="28"/>
    </row>
    <row r="2539" spans="1:1" x14ac:dyDescent="0.25">
      <c r="A2539" s="28"/>
    </row>
    <row r="2540" spans="1:1" x14ac:dyDescent="0.25">
      <c r="A2540" s="28"/>
    </row>
    <row r="2541" spans="1:1" x14ac:dyDescent="0.25">
      <c r="A2541" s="28"/>
    </row>
    <row r="2542" spans="1:1" x14ac:dyDescent="0.25">
      <c r="A2542" s="28"/>
    </row>
    <row r="2543" spans="1:1" x14ac:dyDescent="0.25">
      <c r="A2543" s="28"/>
    </row>
    <row r="2544" spans="1:1" x14ac:dyDescent="0.25">
      <c r="A2544" s="28"/>
    </row>
    <row r="2545" spans="1:1" x14ac:dyDescent="0.25">
      <c r="A2545" s="28"/>
    </row>
    <row r="2546" spans="1:1" x14ac:dyDescent="0.25">
      <c r="A2546" s="28"/>
    </row>
    <row r="2547" spans="1:1" x14ac:dyDescent="0.25">
      <c r="A2547" s="28"/>
    </row>
    <row r="2548" spans="1:1" x14ac:dyDescent="0.25">
      <c r="A2548" s="28"/>
    </row>
    <row r="2549" spans="1:1" x14ac:dyDescent="0.25">
      <c r="A2549" s="28"/>
    </row>
    <row r="2550" spans="1:1" x14ac:dyDescent="0.25">
      <c r="A2550" s="28"/>
    </row>
    <row r="2551" spans="1:1" x14ac:dyDescent="0.25">
      <c r="A2551" s="28"/>
    </row>
    <row r="2552" spans="1:1" x14ac:dyDescent="0.25">
      <c r="A2552" s="28"/>
    </row>
    <row r="2553" spans="1:1" x14ac:dyDescent="0.25">
      <c r="A2553" s="28"/>
    </row>
    <row r="2554" spans="1:1" x14ac:dyDescent="0.25">
      <c r="A2554" s="28"/>
    </row>
    <row r="2555" spans="1:1" x14ac:dyDescent="0.25">
      <c r="A2555" s="28"/>
    </row>
    <row r="2556" spans="1:1" x14ac:dyDescent="0.25">
      <c r="A2556" s="28"/>
    </row>
    <row r="2557" spans="1:1" x14ac:dyDescent="0.25">
      <c r="A2557" s="28"/>
    </row>
    <row r="2558" spans="1:1" x14ac:dyDescent="0.25">
      <c r="A2558" s="28"/>
    </row>
    <row r="2559" spans="1:1" x14ac:dyDescent="0.25">
      <c r="A2559" s="28"/>
    </row>
    <row r="2560" spans="1:1" x14ac:dyDescent="0.25">
      <c r="A2560" s="28"/>
    </row>
    <row r="2561" spans="1:1" x14ac:dyDescent="0.25">
      <c r="A2561" s="28"/>
    </row>
    <row r="2562" spans="1:1" x14ac:dyDescent="0.25">
      <c r="A2562" s="28"/>
    </row>
    <row r="2563" spans="1:1" x14ac:dyDescent="0.25">
      <c r="A2563" s="28"/>
    </row>
    <row r="2564" spans="1:1" x14ac:dyDescent="0.25">
      <c r="A2564" s="28"/>
    </row>
    <row r="2565" spans="1:1" x14ac:dyDescent="0.25">
      <c r="A2565" s="28"/>
    </row>
    <row r="2566" spans="1:1" x14ac:dyDescent="0.25">
      <c r="A2566" s="28"/>
    </row>
    <row r="2567" spans="1:1" x14ac:dyDescent="0.25">
      <c r="A2567" s="28"/>
    </row>
    <row r="2568" spans="1:1" x14ac:dyDescent="0.25">
      <c r="A2568" s="28"/>
    </row>
    <row r="2569" spans="1:1" x14ac:dyDescent="0.25">
      <c r="A2569" s="28"/>
    </row>
    <row r="2570" spans="1:1" x14ac:dyDescent="0.25">
      <c r="A2570" s="28"/>
    </row>
    <row r="2571" spans="1:1" x14ac:dyDescent="0.25">
      <c r="A2571" s="28"/>
    </row>
    <row r="2572" spans="1:1" x14ac:dyDescent="0.25">
      <c r="A2572" s="28"/>
    </row>
    <row r="2573" spans="1:1" x14ac:dyDescent="0.25">
      <c r="A2573" s="28"/>
    </row>
    <row r="2574" spans="1:1" x14ac:dyDescent="0.25">
      <c r="A2574" s="28"/>
    </row>
    <row r="2575" spans="1:1" x14ac:dyDescent="0.25">
      <c r="A2575" s="28"/>
    </row>
    <row r="2576" spans="1:1" x14ac:dyDescent="0.25">
      <c r="A2576" s="28"/>
    </row>
    <row r="2577" spans="1:1" x14ac:dyDescent="0.25">
      <c r="A2577" s="28"/>
    </row>
    <row r="2578" spans="1:1" x14ac:dyDescent="0.25">
      <c r="A2578" s="28"/>
    </row>
    <row r="2579" spans="1:1" x14ac:dyDescent="0.25">
      <c r="A2579" s="28"/>
    </row>
    <row r="2580" spans="1:1" x14ac:dyDescent="0.25">
      <c r="A2580" s="28"/>
    </row>
    <row r="2581" spans="1:1" x14ac:dyDescent="0.25">
      <c r="A2581" s="28"/>
    </row>
    <row r="2582" spans="1:1" x14ac:dyDescent="0.25">
      <c r="A2582" s="28"/>
    </row>
    <row r="2583" spans="1:1" x14ac:dyDescent="0.25">
      <c r="A2583" s="28"/>
    </row>
    <row r="2584" spans="1:1" x14ac:dyDescent="0.25">
      <c r="A2584" s="28"/>
    </row>
    <row r="2585" spans="1:1" x14ac:dyDescent="0.25">
      <c r="A2585" s="28"/>
    </row>
    <row r="2586" spans="1:1" x14ac:dyDescent="0.25">
      <c r="A2586" s="28"/>
    </row>
    <row r="2587" spans="1:1" x14ac:dyDescent="0.25">
      <c r="A2587" s="28"/>
    </row>
    <row r="2588" spans="1:1" x14ac:dyDescent="0.25">
      <c r="A2588" s="28"/>
    </row>
    <row r="2589" spans="1:1" x14ac:dyDescent="0.25">
      <c r="A2589" s="28"/>
    </row>
    <row r="2590" spans="1:1" x14ac:dyDescent="0.25">
      <c r="A2590" s="28"/>
    </row>
    <row r="2591" spans="1:1" x14ac:dyDescent="0.25">
      <c r="A2591" s="28"/>
    </row>
    <row r="2592" spans="1:1" x14ac:dyDescent="0.25">
      <c r="A2592" s="28"/>
    </row>
    <row r="2593" spans="1:1" x14ac:dyDescent="0.25">
      <c r="A2593" s="28"/>
    </row>
    <row r="2594" spans="1:1" x14ac:dyDescent="0.25">
      <c r="A2594" s="28"/>
    </row>
    <row r="2595" spans="1:1" x14ac:dyDescent="0.25">
      <c r="A2595" s="28"/>
    </row>
    <row r="2596" spans="1:1" x14ac:dyDescent="0.25">
      <c r="A2596" s="28"/>
    </row>
    <row r="2597" spans="1:1" x14ac:dyDescent="0.25">
      <c r="A2597" s="28"/>
    </row>
    <row r="2598" spans="1:1" x14ac:dyDescent="0.25">
      <c r="A2598" s="28"/>
    </row>
    <row r="2599" spans="1:1" x14ac:dyDescent="0.25">
      <c r="A2599" s="28"/>
    </row>
    <row r="2600" spans="1:1" x14ac:dyDescent="0.25">
      <c r="A2600" s="28"/>
    </row>
    <row r="2601" spans="1:1" x14ac:dyDescent="0.25">
      <c r="A2601" s="28"/>
    </row>
    <row r="2602" spans="1:1" x14ac:dyDescent="0.25">
      <c r="A2602" s="28"/>
    </row>
    <row r="2603" spans="1:1" x14ac:dyDescent="0.25">
      <c r="A2603" s="28"/>
    </row>
    <row r="2604" spans="1:1" x14ac:dyDescent="0.25">
      <c r="A2604" s="28"/>
    </row>
    <row r="2605" spans="1:1" x14ac:dyDescent="0.25">
      <c r="A2605" s="28"/>
    </row>
    <row r="2606" spans="1:1" x14ac:dyDescent="0.25">
      <c r="A2606" s="28"/>
    </row>
    <row r="2607" spans="1:1" x14ac:dyDescent="0.25">
      <c r="A2607" s="28"/>
    </row>
    <row r="2608" spans="1:1" x14ac:dyDescent="0.25">
      <c r="A2608" s="28"/>
    </row>
    <row r="2609" spans="1:1" x14ac:dyDescent="0.25">
      <c r="A2609" s="28"/>
    </row>
    <row r="2610" spans="1:1" x14ac:dyDescent="0.25">
      <c r="A2610" s="28"/>
    </row>
    <row r="2611" spans="1:1" x14ac:dyDescent="0.25">
      <c r="A2611" s="28"/>
    </row>
    <row r="2612" spans="1:1" x14ac:dyDescent="0.25">
      <c r="A2612" s="28"/>
    </row>
    <row r="2613" spans="1:1" x14ac:dyDescent="0.25">
      <c r="A2613" s="28"/>
    </row>
    <row r="2614" spans="1:1" x14ac:dyDescent="0.25">
      <c r="A2614" s="28"/>
    </row>
    <row r="2615" spans="1:1" x14ac:dyDescent="0.25">
      <c r="A2615" s="28"/>
    </row>
    <row r="2616" spans="1:1" x14ac:dyDescent="0.25">
      <c r="A2616" s="28"/>
    </row>
    <row r="2617" spans="1:1" x14ac:dyDescent="0.25">
      <c r="A2617" s="28"/>
    </row>
    <row r="2618" spans="1:1" x14ac:dyDescent="0.25">
      <c r="A2618" s="28"/>
    </row>
    <row r="2619" spans="1:1" x14ac:dyDescent="0.25">
      <c r="A2619" s="28"/>
    </row>
    <row r="2620" spans="1:1" x14ac:dyDescent="0.25">
      <c r="A2620" s="28"/>
    </row>
    <row r="2621" spans="1:1" x14ac:dyDescent="0.25">
      <c r="A2621" s="28"/>
    </row>
    <row r="2622" spans="1:1" x14ac:dyDescent="0.25">
      <c r="A2622" s="28"/>
    </row>
    <row r="2623" spans="1:1" x14ac:dyDescent="0.25">
      <c r="A2623" s="28"/>
    </row>
    <row r="2624" spans="1:1" x14ac:dyDescent="0.25">
      <c r="A2624" s="28"/>
    </row>
    <row r="2625" spans="1:1" x14ac:dyDescent="0.25">
      <c r="A2625" s="28"/>
    </row>
    <row r="2626" spans="1:1" x14ac:dyDescent="0.25">
      <c r="A2626" s="28"/>
    </row>
    <row r="2627" spans="1:1" x14ac:dyDescent="0.25">
      <c r="A2627" s="28"/>
    </row>
    <row r="2628" spans="1:1" x14ac:dyDescent="0.25">
      <c r="A2628" s="28"/>
    </row>
    <row r="2629" spans="1:1" x14ac:dyDescent="0.25">
      <c r="A2629" s="28"/>
    </row>
    <row r="2630" spans="1:1" x14ac:dyDescent="0.25">
      <c r="A2630" s="28"/>
    </row>
    <row r="2631" spans="1:1" x14ac:dyDescent="0.25">
      <c r="A2631" s="28"/>
    </row>
    <row r="2632" spans="1:1" x14ac:dyDescent="0.25">
      <c r="A2632" s="28"/>
    </row>
    <row r="2633" spans="1:1" x14ac:dyDescent="0.25">
      <c r="A2633" s="28"/>
    </row>
    <row r="2634" spans="1:1" x14ac:dyDescent="0.25">
      <c r="A2634" s="28"/>
    </row>
    <row r="2635" spans="1:1" x14ac:dyDescent="0.25">
      <c r="A2635" s="28"/>
    </row>
    <row r="2636" spans="1:1" x14ac:dyDescent="0.25">
      <c r="A2636" s="28"/>
    </row>
    <row r="2637" spans="1:1" x14ac:dyDescent="0.25">
      <c r="A2637" s="28"/>
    </row>
    <row r="2638" spans="1:1" x14ac:dyDescent="0.25">
      <c r="A2638" s="28"/>
    </row>
    <row r="2639" spans="1:1" x14ac:dyDescent="0.25">
      <c r="A2639" s="28"/>
    </row>
    <row r="2640" spans="1:1" x14ac:dyDescent="0.25">
      <c r="A2640" s="28"/>
    </row>
    <row r="2641" spans="1:1" x14ac:dyDescent="0.25">
      <c r="A2641" s="28"/>
    </row>
    <row r="2642" spans="1:1" x14ac:dyDescent="0.25">
      <c r="A2642" s="28"/>
    </row>
    <row r="2643" spans="1:1" x14ac:dyDescent="0.25">
      <c r="A2643" s="28"/>
    </row>
    <row r="2644" spans="1:1" x14ac:dyDescent="0.25">
      <c r="A2644" s="28"/>
    </row>
    <row r="2645" spans="1:1" x14ac:dyDescent="0.25">
      <c r="A2645" s="28"/>
    </row>
    <row r="2646" spans="1:1" x14ac:dyDescent="0.25">
      <c r="A2646" s="28"/>
    </row>
    <row r="2647" spans="1:1" x14ac:dyDescent="0.25">
      <c r="A2647" s="28"/>
    </row>
    <row r="2648" spans="1:1" x14ac:dyDescent="0.25">
      <c r="A2648" s="28"/>
    </row>
    <row r="2649" spans="1:1" x14ac:dyDescent="0.25">
      <c r="A2649" s="28"/>
    </row>
    <row r="2650" spans="1:1" x14ac:dyDescent="0.25">
      <c r="A2650" s="28"/>
    </row>
    <row r="2651" spans="1:1" x14ac:dyDescent="0.25">
      <c r="A2651" s="28"/>
    </row>
    <row r="2652" spans="1:1" x14ac:dyDescent="0.25">
      <c r="A2652" s="28"/>
    </row>
    <row r="2653" spans="1:1" x14ac:dyDescent="0.25">
      <c r="A2653" s="28"/>
    </row>
    <row r="2654" spans="1:1" x14ac:dyDescent="0.25">
      <c r="A2654" s="28"/>
    </row>
    <row r="2655" spans="1:1" x14ac:dyDescent="0.25">
      <c r="A2655" s="28"/>
    </row>
    <row r="2656" spans="1:1" x14ac:dyDescent="0.25">
      <c r="A2656" s="28"/>
    </row>
    <row r="2657" spans="1:1" x14ac:dyDescent="0.25">
      <c r="A2657" s="28"/>
    </row>
    <row r="2658" spans="1:1" x14ac:dyDescent="0.25">
      <c r="A2658" s="28"/>
    </row>
    <row r="2659" spans="1:1" x14ac:dyDescent="0.25">
      <c r="A2659" s="28"/>
    </row>
    <row r="2660" spans="1:1" x14ac:dyDescent="0.25">
      <c r="A2660" s="28"/>
    </row>
    <row r="2661" spans="1:1" x14ac:dyDescent="0.25">
      <c r="A2661" s="28"/>
    </row>
    <row r="2662" spans="1:1" x14ac:dyDescent="0.25">
      <c r="A2662" s="28"/>
    </row>
    <row r="2663" spans="1:1" x14ac:dyDescent="0.25">
      <c r="A2663" s="28"/>
    </row>
    <row r="2664" spans="1:1" x14ac:dyDescent="0.25">
      <c r="A2664" s="28"/>
    </row>
    <row r="2665" spans="1:1" x14ac:dyDescent="0.25">
      <c r="A2665" s="28"/>
    </row>
    <row r="2666" spans="1:1" x14ac:dyDescent="0.25">
      <c r="A2666" s="28"/>
    </row>
    <row r="2667" spans="1:1" x14ac:dyDescent="0.25">
      <c r="A2667" s="28"/>
    </row>
    <row r="2668" spans="1:1" x14ac:dyDescent="0.25">
      <c r="A2668" s="28"/>
    </row>
    <row r="2669" spans="1:1" x14ac:dyDescent="0.25">
      <c r="A2669" s="28"/>
    </row>
    <row r="2670" spans="1:1" x14ac:dyDescent="0.25">
      <c r="A2670" s="28"/>
    </row>
    <row r="2671" spans="1:1" x14ac:dyDescent="0.25">
      <c r="A2671" s="28"/>
    </row>
    <row r="2672" spans="1:1" x14ac:dyDescent="0.25">
      <c r="A2672" s="28"/>
    </row>
    <row r="2673" spans="1:1" x14ac:dyDescent="0.25">
      <c r="A2673" s="28"/>
    </row>
    <row r="2674" spans="1:1" x14ac:dyDescent="0.25">
      <c r="A2674" s="28"/>
    </row>
    <row r="2675" spans="1:1" x14ac:dyDescent="0.25">
      <c r="A2675" s="28"/>
    </row>
    <row r="2676" spans="1:1" x14ac:dyDescent="0.25">
      <c r="A2676" s="28"/>
    </row>
    <row r="2677" spans="1:1" x14ac:dyDescent="0.25">
      <c r="A2677" s="28"/>
    </row>
    <row r="2678" spans="1:1" x14ac:dyDescent="0.25">
      <c r="A2678" s="28"/>
    </row>
    <row r="2679" spans="1:1" x14ac:dyDescent="0.25">
      <c r="A2679" s="28"/>
    </row>
    <row r="2680" spans="1:1" x14ac:dyDescent="0.25">
      <c r="A2680" s="28"/>
    </row>
    <row r="2681" spans="1:1" x14ac:dyDescent="0.25">
      <c r="A2681" s="28"/>
    </row>
    <row r="2682" spans="1:1" x14ac:dyDescent="0.25">
      <c r="A2682" s="28"/>
    </row>
    <row r="2683" spans="1:1" x14ac:dyDescent="0.25">
      <c r="A2683" s="28"/>
    </row>
    <row r="2684" spans="1:1" x14ac:dyDescent="0.25">
      <c r="A2684" s="28"/>
    </row>
    <row r="2685" spans="1:1" x14ac:dyDescent="0.25">
      <c r="A2685" s="28"/>
    </row>
    <row r="2686" spans="1:1" x14ac:dyDescent="0.25">
      <c r="A2686" s="28"/>
    </row>
    <row r="2687" spans="1:1" x14ac:dyDescent="0.25">
      <c r="A2687" s="28"/>
    </row>
    <row r="2688" spans="1:1" x14ac:dyDescent="0.25">
      <c r="A2688" s="28"/>
    </row>
    <row r="2689" spans="1:1" x14ac:dyDescent="0.25">
      <c r="A2689" s="28"/>
    </row>
    <row r="2690" spans="1:1" x14ac:dyDescent="0.25">
      <c r="A2690" s="28"/>
    </row>
    <row r="2691" spans="1:1" x14ac:dyDescent="0.25">
      <c r="A2691" s="28"/>
    </row>
    <row r="2692" spans="1:1" x14ac:dyDescent="0.25">
      <c r="A2692" s="28"/>
    </row>
    <row r="2693" spans="1:1" x14ac:dyDescent="0.25">
      <c r="A2693" s="28"/>
    </row>
    <row r="2694" spans="1:1" x14ac:dyDescent="0.25">
      <c r="A2694" s="28"/>
    </row>
    <row r="2695" spans="1:1" x14ac:dyDescent="0.25">
      <c r="A2695" s="28"/>
    </row>
    <row r="2696" spans="1:1" x14ac:dyDescent="0.25">
      <c r="A2696" s="28"/>
    </row>
    <row r="2697" spans="1:1" x14ac:dyDescent="0.25">
      <c r="A2697" s="28"/>
    </row>
    <row r="2698" spans="1:1" x14ac:dyDescent="0.25">
      <c r="A2698" s="28"/>
    </row>
    <row r="2699" spans="1:1" x14ac:dyDescent="0.25">
      <c r="A2699" s="28"/>
    </row>
    <row r="2700" spans="1:1" x14ac:dyDescent="0.25">
      <c r="A2700" s="28"/>
    </row>
    <row r="2701" spans="1:1" x14ac:dyDescent="0.25">
      <c r="A2701" s="28"/>
    </row>
    <row r="2702" spans="1:1" x14ac:dyDescent="0.25">
      <c r="A2702" s="28"/>
    </row>
    <row r="2703" spans="1:1" x14ac:dyDescent="0.25">
      <c r="A2703" s="28"/>
    </row>
    <row r="2704" spans="1:1" x14ac:dyDescent="0.25">
      <c r="A2704" s="28"/>
    </row>
    <row r="2705" spans="1:1" x14ac:dyDescent="0.25">
      <c r="A2705" s="28"/>
    </row>
    <row r="2706" spans="1:1" x14ac:dyDescent="0.25">
      <c r="A2706" s="28"/>
    </row>
    <row r="2707" spans="1:1" x14ac:dyDescent="0.25">
      <c r="A2707" s="28"/>
    </row>
    <row r="2708" spans="1:1" x14ac:dyDescent="0.25">
      <c r="A2708" s="28"/>
    </row>
    <row r="2709" spans="1:1" x14ac:dyDescent="0.25">
      <c r="A2709" s="28"/>
    </row>
    <row r="2710" spans="1:1" x14ac:dyDescent="0.25">
      <c r="A2710" s="28"/>
    </row>
    <row r="2711" spans="1:1" x14ac:dyDescent="0.25">
      <c r="A2711" s="28"/>
    </row>
    <row r="2712" spans="1:1" x14ac:dyDescent="0.25">
      <c r="A2712" s="28"/>
    </row>
    <row r="2713" spans="1:1" x14ac:dyDescent="0.25">
      <c r="A2713" s="28"/>
    </row>
    <row r="2714" spans="1:1" x14ac:dyDescent="0.25">
      <c r="A2714" s="28"/>
    </row>
    <row r="2715" spans="1:1" x14ac:dyDescent="0.25">
      <c r="A2715" s="28"/>
    </row>
    <row r="2716" spans="1:1" x14ac:dyDescent="0.25">
      <c r="A2716" s="28"/>
    </row>
    <row r="2717" spans="1:1" x14ac:dyDescent="0.25">
      <c r="A2717" s="28"/>
    </row>
    <row r="2718" spans="1:1" x14ac:dyDescent="0.25">
      <c r="A2718" s="28"/>
    </row>
    <row r="2719" spans="1:1" x14ac:dyDescent="0.25">
      <c r="A2719" s="28"/>
    </row>
    <row r="2720" spans="1:1" x14ac:dyDescent="0.25">
      <c r="A2720" s="28"/>
    </row>
    <row r="2721" spans="1:1" x14ac:dyDescent="0.25">
      <c r="A2721" s="28"/>
    </row>
    <row r="2722" spans="1:1" x14ac:dyDescent="0.25">
      <c r="A2722" s="28"/>
    </row>
    <row r="2723" spans="1:1" x14ac:dyDescent="0.25">
      <c r="A2723" s="28"/>
    </row>
    <row r="2724" spans="1:1" x14ac:dyDescent="0.25">
      <c r="A2724" s="28"/>
    </row>
    <row r="2725" spans="1:1" x14ac:dyDescent="0.25">
      <c r="A2725" s="28"/>
    </row>
    <row r="2726" spans="1:1" x14ac:dyDescent="0.25">
      <c r="A2726" s="28"/>
    </row>
    <row r="2727" spans="1:1" x14ac:dyDescent="0.25">
      <c r="A2727" s="28"/>
    </row>
    <row r="2728" spans="1:1" x14ac:dyDescent="0.25">
      <c r="A2728" s="28"/>
    </row>
    <row r="2729" spans="1:1" x14ac:dyDescent="0.25">
      <c r="A2729" s="28"/>
    </row>
    <row r="2730" spans="1:1" x14ac:dyDescent="0.25">
      <c r="A2730" s="28"/>
    </row>
    <row r="2731" spans="1:1" x14ac:dyDescent="0.25">
      <c r="A2731" s="28"/>
    </row>
    <row r="2732" spans="1:1" x14ac:dyDescent="0.25">
      <c r="A2732" s="28"/>
    </row>
    <row r="2733" spans="1:1" x14ac:dyDescent="0.25">
      <c r="A2733" s="28"/>
    </row>
    <row r="2734" spans="1:1" x14ac:dyDescent="0.25">
      <c r="A2734" s="28"/>
    </row>
    <row r="2735" spans="1:1" x14ac:dyDescent="0.25">
      <c r="A2735" s="28"/>
    </row>
    <row r="2736" spans="1:1" x14ac:dyDescent="0.25">
      <c r="A2736" s="28"/>
    </row>
    <row r="2737" spans="1:1" x14ac:dyDescent="0.25">
      <c r="A2737" s="28"/>
    </row>
    <row r="2738" spans="1:1" x14ac:dyDescent="0.25">
      <c r="A2738" s="28"/>
    </row>
    <row r="2739" spans="1:1" x14ac:dyDescent="0.25">
      <c r="A2739" s="28"/>
    </row>
    <row r="2740" spans="1:1" x14ac:dyDescent="0.25">
      <c r="A2740" s="28"/>
    </row>
    <row r="2741" spans="1:1" x14ac:dyDescent="0.25">
      <c r="A2741" s="28"/>
    </row>
    <row r="2742" spans="1:1" x14ac:dyDescent="0.25">
      <c r="A2742" s="28"/>
    </row>
    <row r="2743" spans="1:1" x14ac:dyDescent="0.25">
      <c r="A2743" s="28"/>
    </row>
    <row r="2744" spans="1:1" x14ac:dyDescent="0.25">
      <c r="A2744" s="28"/>
    </row>
    <row r="2745" spans="1:1" x14ac:dyDescent="0.25">
      <c r="A2745" s="28"/>
    </row>
    <row r="2746" spans="1:1" x14ac:dyDescent="0.25">
      <c r="A2746" s="28"/>
    </row>
    <row r="2747" spans="1:1" x14ac:dyDescent="0.25">
      <c r="A2747" s="28"/>
    </row>
    <row r="2748" spans="1:1" x14ac:dyDescent="0.25">
      <c r="A2748" s="28"/>
    </row>
    <row r="2749" spans="1:1" x14ac:dyDescent="0.25">
      <c r="A2749" s="28"/>
    </row>
    <row r="2750" spans="1:1" x14ac:dyDescent="0.25">
      <c r="A2750" s="28"/>
    </row>
    <row r="2751" spans="1:1" x14ac:dyDescent="0.25">
      <c r="A2751" s="28"/>
    </row>
    <row r="2752" spans="1:1" x14ac:dyDescent="0.25">
      <c r="A2752" s="28"/>
    </row>
    <row r="2753" spans="1:1" x14ac:dyDescent="0.25">
      <c r="A2753" s="28"/>
    </row>
    <row r="2754" spans="1:1" x14ac:dyDescent="0.25">
      <c r="A2754" s="28"/>
    </row>
    <row r="2755" spans="1:1" x14ac:dyDescent="0.25">
      <c r="A2755" s="28"/>
    </row>
    <row r="2756" spans="1:1" x14ac:dyDescent="0.25">
      <c r="A2756" s="28"/>
    </row>
    <row r="2757" spans="1:1" x14ac:dyDescent="0.25">
      <c r="A2757" s="28"/>
    </row>
    <row r="2758" spans="1:1" x14ac:dyDescent="0.25">
      <c r="A2758" s="28"/>
    </row>
    <row r="2759" spans="1:1" x14ac:dyDescent="0.25">
      <c r="A2759" s="28"/>
    </row>
    <row r="2760" spans="1:1" x14ac:dyDescent="0.25">
      <c r="A2760" s="28"/>
    </row>
    <row r="2761" spans="1:1" x14ac:dyDescent="0.25">
      <c r="A2761" s="28"/>
    </row>
    <row r="2762" spans="1:1" x14ac:dyDescent="0.25">
      <c r="A2762" s="28"/>
    </row>
    <row r="2763" spans="1:1" x14ac:dyDescent="0.25">
      <c r="A2763" s="28"/>
    </row>
    <row r="2764" spans="1:1" x14ac:dyDescent="0.25">
      <c r="A2764" s="28"/>
    </row>
    <row r="2765" spans="1:1" x14ac:dyDescent="0.25">
      <c r="A2765" s="28"/>
    </row>
    <row r="2766" spans="1:1" x14ac:dyDescent="0.25">
      <c r="A2766" s="28"/>
    </row>
    <row r="2767" spans="1:1" x14ac:dyDescent="0.25">
      <c r="A2767" s="28"/>
    </row>
    <row r="2768" spans="1:1" x14ac:dyDescent="0.25">
      <c r="A2768" s="28"/>
    </row>
    <row r="2769" spans="1:1" x14ac:dyDescent="0.25">
      <c r="A2769" s="28"/>
    </row>
    <row r="2770" spans="1:1" x14ac:dyDescent="0.25">
      <c r="A2770" s="28"/>
    </row>
    <row r="2771" spans="1:1" x14ac:dyDescent="0.25">
      <c r="A2771" s="28"/>
    </row>
    <row r="2772" spans="1:1" x14ac:dyDescent="0.25">
      <c r="A2772" s="28"/>
    </row>
    <row r="2773" spans="1:1" x14ac:dyDescent="0.25">
      <c r="A2773" s="28"/>
    </row>
    <row r="2774" spans="1:1" x14ac:dyDescent="0.25">
      <c r="A2774" s="28"/>
    </row>
    <row r="2775" spans="1:1" x14ac:dyDescent="0.25">
      <c r="A2775" s="28"/>
    </row>
    <row r="2776" spans="1:1" x14ac:dyDescent="0.25">
      <c r="A2776" s="28"/>
    </row>
    <row r="2777" spans="1:1" x14ac:dyDescent="0.25">
      <c r="A2777" s="28"/>
    </row>
    <row r="2778" spans="1:1" x14ac:dyDescent="0.25">
      <c r="A2778" s="28"/>
    </row>
    <row r="2779" spans="1:1" x14ac:dyDescent="0.25">
      <c r="A2779" s="28"/>
    </row>
    <row r="2780" spans="1:1" x14ac:dyDescent="0.25">
      <c r="A2780" s="28"/>
    </row>
    <row r="2781" spans="1:1" x14ac:dyDescent="0.25">
      <c r="A2781" s="28"/>
    </row>
    <row r="2782" spans="1:1" x14ac:dyDescent="0.25">
      <c r="A2782" s="28"/>
    </row>
    <row r="2783" spans="1:1" x14ac:dyDescent="0.25">
      <c r="A2783" s="28"/>
    </row>
    <row r="2784" spans="1:1" x14ac:dyDescent="0.25">
      <c r="A2784" s="28"/>
    </row>
    <row r="2785" spans="1:1" x14ac:dyDescent="0.25">
      <c r="A2785" s="28"/>
    </row>
    <row r="2786" spans="1:1" x14ac:dyDescent="0.25">
      <c r="A2786" s="28"/>
    </row>
    <row r="2787" spans="1:1" x14ac:dyDescent="0.25">
      <c r="A2787" s="28"/>
    </row>
    <row r="2788" spans="1:1" x14ac:dyDescent="0.25">
      <c r="A2788" s="28"/>
    </row>
    <row r="2789" spans="1:1" x14ac:dyDescent="0.25">
      <c r="A2789" s="28"/>
    </row>
    <row r="2790" spans="1:1" x14ac:dyDescent="0.25">
      <c r="A2790" s="28"/>
    </row>
    <row r="2791" spans="1:1" x14ac:dyDescent="0.25">
      <c r="A2791" s="28"/>
    </row>
    <row r="2792" spans="1:1" x14ac:dyDescent="0.25">
      <c r="A2792" s="28"/>
    </row>
    <row r="2793" spans="1:1" x14ac:dyDescent="0.25">
      <c r="A2793" s="28"/>
    </row>
    <row r="2794" spans="1:1" x14ac:dyDescent="0.25">
      <c r="A2794" s="28"/>
    </row>
    <row r="2795" spans="1:1" x14ac:dyDescent="0.25">
      <c r="A2795" s="28"/>
    </row>
    <row r="2796" spans="1:1" x14ac:dyDescent="0.25">
      <c r="A2796" s="28"/>
    </row>
    <row r="2797" spans="1:1" x14ac:dyDescent="0.25">
      <c r="A2797" s="28"/>
    </row>
    <row r="2798" spans="1:1" x14ac:dyDescent="0.25">
      <c r="A2798" s="28"/>
    </row>
    <row r="2799" spans="1:1" x14ac:dyDescent="0.25">
      <c r="A2799" s="28"/>
    </row>
    <row r="2800" spans="1:1" x14ac:dyDescent="0.25">
      <c r="A2800" s="28"/>
    </row>
    <row r="2801" spans="1:1" x14ac:dyDescent="0.25">
      <c r="A2801" s="28"/>
    </row>
    <row r="2802" spans="1:1" x14ac:dyDescent="0.25">
      <c r="A2802" s="28"/>
    </row>
    <row r="2803" spans="1:1" x14ac:dyDescent="0.25">
      <c r="A2803" s="28"/>
    </row>
    <row r="2804" spans="1:1" x14ac:dyDescent="0.25">
      <c r="A2804" s="28"/>
    </row>
    <row r="2805" spans="1:1" x14ac:dyDescent="0.25">
      <c r="A2805" s="28"/>
    </row>
    <row r="2806" spans="1:1" x14ac:dyDescent="0.25">
      <c r="A2806" s="28"/>
    </row>
    <row r="2807" spans="1:1" x14ac:dyDescent="0.25">
      <c r="A2807" s="28"/>
    </row>
    <row r="2808" spans="1:1" x14ac:dyDescent="0.25">
      <c r="A2808" s="28"/>
    </row>
    <row r="2809" spans="1:1" x14ac:dyDescent="0.25">
      <c r="A2809" s="28"/>
    </row>
    <row r="2810" spans="1:1" x14ac:dyDescent="0.25">
      <c r="A2810" s="28"/>
    </row>
    <row r="2811" spans="1:1" x14ac:dyDescent="0.25">
      <c r="A2811" s="28"/>
    </row>
    <row r="2812" spans="1:1" x14ac:dyDescent="0.25">
      <c r="A2812" s="28"/>
    </row>
    <row r="2813" spans="1:1" x14ac:dyDescent="0.25">
      <c r="A2813" s="28"/>
    </row>
    <row r="2814" spans="1:1" x14ac:dyDescent="0.25">
      <c r="A2814" s="28"/>
    </row>
    <row r="2815" spans="1:1" x14ac:dyDescent="0.25">
      <c r="A2815" s="28"/>
    </row>
    <row r="2816" spans="1:1" x14ac:dyDescent="0.25">
      <c r="A2816" s="28"/>
    </row>
    <row r="2817" spans="1:1" x14ac:dyDescent="0.25">
      <c r="A2817" s="28"/>
    </row>
    <row r="2818" spans="1:1" x14ac:dyDescent="0.25">
      <c r="A2818" s="28"/>
    </row>
    <row r="2819" spans="1:1" x14ac:dyDescent="0.25">
      <c r="A2819" s="28"/>
    </row>
    <row r="2820" spans="1:1" x14ac:dyDescent="0.25">
      <c r="A2820" s="28"/>
    </row>
    <row r="2821" spans="1:1" x14ac:dyDescent="0.25">
      <c r="A2821" s="28"/>
    </row>
    <row r="2822" spans="1:1" x14ac:dyDescent="0.25">
      <c r="A2822" s="28"/>
    </row>
    <row r="2823" spans="1:1" x14ac:dyDescent="0.25">
      <c r="A2823" s="28"/>
    </row>
    <row r="2824" spans="1:1" x14ac:dyDescent="0.25">
      <c r="A2824" s="28"/>
    </row>
    <row r="2825" spans="1:1" x14ac:dyDescent="0.25">
      <c r="A2825" s="28"/>
    </row>
    <row r="2826" spans="1:1" x14ac:dyDescent="0.25">
      <c r="A2826" s="28"/>
    </row>
    <row r="2827" spans="1:1" x14ac:dyDescent="0.25">
      <c r="A2827" s="28"/>
    </row>
    <row r="2828" spans="1:1" x14ac:dyDescent="0.25">
      <c r="A2828" s="28"/>
    </row>
    <row r="2829" spans="1:1" x14ac:dyDescent="0.25">
      <c r="A2829" s="28"/>
    </row>
    <row r="2830" spans="1:1" x14ac:dyDescent="0.25">
      <c r="A2830" s="28"/>
    </row>
    <row r="2831" spans="1:1" x14ac:dyDescent="0.25">
      <c r="A2831" s="28"/>
    </row>
    <row r="2832" spans="1:1" x14ac:dyDescent="0.25">
      <c r="A2832" s="28"/>
    </row>
    <row r="2833" spans="1:1" x14ac:dyDescent="0.25">
      <c r="A2833" s="28"/>
    </row>
    <row r="2834" spans="1:1" x14ac:dyDescent="0.25">
      <c r="A2834" s="28"/>
    </row>
    <row r="2835" spans="1:1" x14ac:dyDescent="0.25">
      <c r="A2835" s="28"/>
    </row>
    <row r="2836" spans="1:1" x14ac:dyDescent="0.25">
      <c r="A2836" s="28"/>
    </row>
    <row r="2837" spans="1:1" x14ac:dyDescent="0.25">
      <c r="A2837" s="28"/>
    </row>
    <row r="2838" spans="1:1" x14ac:dyDescent="0.25">
      <c r="A2838" s="28"/>
    </row>
    <row r="2839" spans="1:1" x14ac:dyDescent="0.25">
      <c r="A2839" s="28"/>
    </row>
    <row r="2840" spans="1:1" x14ac:dyDescent="0.25">
      <c r="A2840" s="28"/>
    </row>
    <row r="2841" spans="1:1" x14ac:dyDescent="0.25">
      <c r="A2841" s="28"/>
    </row>
    <row r="2842" spans="1:1" x14ac:dyDescent="0.25">
      <c r="A2842" s="28"/>
    </row>
    <row r="2843" spans="1:1" x14ac:dyDescent="0.25">
      <c r="A2843" s="28"/>
    </row>
    <row r="2844" spans="1:1" x14ac:dyDescent="0.25">
      <c r="A2844" s="28"/>
    </row>
    <row r="2845" spans="1:1" x14ac:dyDescent="0.25">
      <c r="A2845" s="28"/>
    </row>
    <row r="2846" spans="1:1" x14ac:dyDescent="0.25">
      <c r="A2846" s="28"/>
    </row>
    <row r="2847" spans="1:1" x14ac:dyDescent="0.25">
      <c r="A2847" s="28"/>
    </row>
    <row r="2848" spans="1:1" x14ac:dyDescent="0.25">
      <c r="A2848" s="28"/>
    </row>
    <row r="2849" spans="1:1" x14ac:dyDescent="0.25">
      <c r="A2849" s="28"/>
    </row>
    <row r="2850" spans="1:1" x14ac:dyDescent="0.25">
      <c r="A2850" s="28"/>
    </row>
    <row r="2851" spans="1:1" x14ac:dyDescent="0.25">
      <c r="A2851" s="28"/>
    </row>
    <row r="2852" spans="1:1" x14ac:dyDescent="0.25">
      <c r="A2852" s="28"/>
    </row>
    <row r="2853" spans="1:1" x14ac:dyDescent="0.25">
      <c r="A2853" s="28"/>
    </row>
    <row r="2854" spans="1:1" x14ac:dyDescent="0.25">
      <c r="A2854" s="28"/>
    </row>
    <row r="2855" spans="1:1" x14ac:dyDescent="0.25">
      <c r="A2855" s="28"/>
    </row>
    <row r="2856" spans="1:1" x14ac:dyDescent="0.25">
      <c r="A2856" s="28"/>
    </row>
    <row r="2857" spans="1:1" x14ac:dyDescent="0.25">
      <c r="A2857" s="28"/>
    </row>
    <row r="2858" spans="1:1" x14ac:dyDescent="0.25">
      <c r="A2858" s="28"/>
    </row>
    <row r="2859" spans="1:1" x14ac:dyDescent="0.25">
      <c r="A2859" s="28"/>
    </row>
    <row r="2860" spans="1:1" x14ac:dyDescent="0.25">
      <c r="A2860" s="28"/>
    </row>
    <row r="2861" spans="1:1" x14ac:dyDescent="0.25">
      <c r="A2861" s="28"/>
    </row>
    <row r="2862" spans="1:1" x14ac:dyDescent="0.25">
      <c r="A2862" s="28"/>
    </row>
    <row r="2863" spans="1:1" x14ac:dyDescent="0.25">
      <c r="A2863" s="28"/>
    </row>
    <row r="2864" spans="1:1" x14ac:dyDescent="0.25">
      <c r="A2864" s="28"/>
    </row>
    <row r="2865" spans="1:1" x14ac:dyDescent="0.25">
      <c r="A2865" s="28"/>
    </row>
    <row r="2866" spans="1:1" x14ac:dyDescent="0.25">
      <c r="A2866" s="28"/>
    </row>
    <row r="2867" spans="1:1" x14ac:dyDescent="0.25">
      <c r="A2867" s="28"/>
    </row>
    <row r="2868" spans="1:1" x14ac:dyDescent="0.25">
      <c r="A2868" s="28"/>
    </row>
    <row r="2869" spans="1:1" x14ac:dyDescent="0.25">
      <c r="A2869" s="28"/>
    </row>
    <row r="2870" spans="1:1" x14ac:dyDescent="0.25">
      <c r="A2870" s="28"/>
    </row>
    <row r="2871" spans="1:1" x14ac:dyDescent="0.25">
      <c r="A2871" s="28"/>
    </row>
    <row r="2872" spans="1:1" x14ac:dyDescent="0.25">
      <c r="A2872" s="28"/>
    </row>
    <row r="2873" spans="1:1" x14ac:dyDescent="0.25">
      <c r="A2873" s="28"/>
    </row>
    <row r="2874" spans="1:1" x14ac:dyDescent="0.25">
      <c r="A2874" s="28"/>
    </row>
    <row r="2875" spans="1:1" x14ac:dyDescent="0.25">
      <c r="A2875" s="28"/>
    </row>
    <row r="2876" spans="1:1" x14ac:dyDescent="0.25">
      <c r="A2876" s="28"/>
    </row>
    <row r="2877" spans="1:1" x14ac:dyDescent="0.25">
      <c r="A2877" s="28"/>
    </row>
    <row r="2878" spans="1:1" x14ac:dyDescent="0.25">
      <c r="A2878" s="28"/>
    </row>
    <row r="2879" spans="1:1" x14ac:dyDescent="0.25">
      <c r="A2879" s="28"/>
    </row>
    <row r="2880" spans="1:1" x14ac:dyDescent="0.25">
      <c r="A2880" s="28"/>
    </row>
    <row r="2881" spans="1:1" x14ac:dyDescent="0.25">
      <c r="A2881" s="28"/>
    </row>
    <row r="2882" spans="1:1" x14ac:dyDescent="0.25">
      <c r="A2882" s="28"/>
    </row>
    <row r="2883" spans="1:1" x14ac:dyDescent="0.25">
      <c r="A2883" s="28"/>
    </row>
    <row r="2884" spans="1:1" x14ac:dyDescent="0.25">
      <c r="A2884" s="28"/>
    </row>
    <row r="2885" spans="1:1" x14ac:dyDescent="0.25">
      <c r="A2885" s="28"/>
    </row>
    <row r="2886" spans="1:1" x14ac:dyDescent="0.25">
      <c r="A2886" s="28"/>
    </row>
    <row r="2887" spans="1:1" x14ac:dyDescent="0.25">
      <c r="A2887" s="28"/>
    </row>
    <row r="2888" spans="1:1" x14ac:dyDescent="0.25">
      <c r="A2888" s="28"/>
    </row>
    <row r="2889" spans="1:1" x14ac:dyDescent="0.25">
      <c r="A2889" s="28"/>
    </row>
    <row r="2890" spans="1:1" x14ac:dyDescent="0.25">
      <c r="A2890" s="28"/>
    </row>
    <row r="2891" spans="1:1" x14ac:dyDescent="0.25">
      <c r="A2891" s="28"/>
    </row>
    <row r="2892" spans="1:1" x14ac:dyDescent="0.25">
      <c r="A2892" s="28"/>
    </row>
    <row r="2893" spans="1:1" x14ac:dyDescent="0.25">
      <c r="A2893" s="28"/>
    </row>
    <row r="2894" spans="1:1" x14ac:dyDescent="0.25">
      <c r="A2894" s="28"/>
    </row>
    <row r="2895" spans="1:1" x14ac:dyDescent="0.25">
      <c r="A2895" s="28"/>
    </row>
    <row r="2896" spans="1:1" x14ac:dyDescent="0.25">
      <c r="A2896" s="28"/>
    </row>
    <row r="2897" spans="1:1" x14ac:dyDescent="0.25">
      <c r="A2897" s="28"/>
    </row>
    <row r="2898" spans="1:1" x14ac:dyDescent="0.25">
      <c r="A2898" s="28"/>
    </row>
    <row r="2899" spans="1:1" x14ac:dyDescent="0.25">
      <c r="A2899" s="28"/>
    </row>
    <row r="2900" spans="1:1" x14ac:dyDescent="0.25">
      <c r="A2900" s="28"/>
    </row>
    <row r="2901" spans="1:1" x14ac:dyDescent="0.25">
      <c r="A2901" s="28"/>
    </row>
    <row r="2902" spans="1:1" x14ac:dyDescent="0.25">
      <c r="A2902" s="28"/>
    </row>
    <row r="2903" spans="1:1" x14ac:dyDescent="0.25">
      <c r="A2903" s="28"/>
    </row>
    <row r="2904" spans="1:1" x14ac:dyDescent="0.25">
      <c r="A2904" s="28"/>
    </row>
    <row r="2905" spans="1:1" x14ac:dyDescent="0.25">
      <c r="A2905" s="28"/>
    </row>
    <row r="2906" spans="1:1" x14ac:dyDescent="0.25">
      <c r="A2906" s="28"/>
    </row>
    <row r="2907" spans="1:1" x14ac:dyDescent="0.25">
      <c r="A2907" s="28"/>
    </row>
    <row r="2908" spans="1:1" x14ac:dyDescent="0.25">
      <c r="A2908" s="28"/>
    </row>
    <row r="2909" spans="1:1" x14ac:dyDescent="0.25">
      <c r="A2909" s="28"/>
    </row>
    <row r="2910" spans="1:1" x14ac:dyDescent="0.25">
      <c r="A2910" s="28"/>
    </row>
    <row r="2911" spans="1:1" x14ac:dyDescent="0.25">
      <c r="A2911" s="28"/>
    </row>
    <row r="2912" spans="1:1" x14ac:dyDescent="0.25">
      <c r="A2912" s="28"/>
    </row>
    <row r="2913" spans="1:1" x14ac:dyDescent="0.25">
      <c r="A2913" s="28"/>
    </row>
    <row r="2914" spans="1:1" x14ac:dyDescent="0.25">
      <c r="A2914" s="28"/>
    </row>
    <row r="2915" spans="1:1" x14ac:dyDescent="0.25">
      <c r="A2915" s="28"/>
    </row>
    <row r="2916" spans="1:1" x14ac:dyDescent="0.25">
      <c r="A2916" s="28"/>
    </row>
    <row r="2917" spans="1:1" x14ac:dyDescent="0.25">
      <c r="A2917" s="28"/>
    </row>
    <row r="2918" spans="1:1" x14ac:dyDescent="0.25">
      <c r="A2918" s="28"/>
    </row>
    <row r="2919" spans="1:1" x14ac:dyDescent="0.25">
      <c r="A2919" s="28"/>
    </row>
    <row r="2920" spans="1:1" x14ac:dyDescent="0.25">
      <c r="A2920" s="28"/>
    </row>
    <row r="2921" spans="1:1" x14ac:dyDescent="0.25">
      <c r="A2921" s="28"/>
    </row>
    <row r="2922" spans="1:1" x14ac:dyDescent="0.25">
      <c r="A2922" s="28"/>
    </row>
    <row r="2923" spans="1:1" x14ac:dyDescent="0.25">
      <c r="A2923" s="28"/>
    </row>
    <row r="2924" spans="1:1" x14ac:dyDescent="0.25">
      <c r="A2924" s="28"/>
    </row>
    <row r="2925" spans="1:1" x14ac:dyDescent="0.25">
      <c r="A2925" s="28"/>
    </row>
    <row r="2926" spans="1:1" x14ac:dyDescent="0.25">
      <c r="A2926" s="28"/>
    </row>
    <row r="2927" spans="1:1" x14ac:dyDescent="0.25">
      <c r="A2927" s="28"/>
    </row>
    <row r="2928" spans="1:1" x14ac:dyDescent="0.25">
      <c r="A2928" s="28"/>
    </row>
    <row r="2929" spans="1:1" x14ac:dyDescent="0.25">
      <c r="A2929" s="28"/>
    </row>
    <row r="2930" spans="1:1" x14ac:dyDescent="0.25">
      <c r="A2930" s="28"/>
    </row>
    <row r="2931" spans="1:1" x14ac:dyDescent="0.25">
      <c r="A2931" s="28"/>
    </row>
    <row r="2932" spans="1:1" x14ac:dyDescent="0.25">
      <c r="A2932" s="28"/>
    </row>
    <row r="2933" spans="1:1" x14ac:dyDescent="0.25">
      <c r="A2933" s="28"/>
    </row>
    <row r="2934" spans="1:1" x14ac:dyDescent="0.25">
      <c r="A2934" s="28"/>
    </row>
    <row r="2935" spans="1:1" x14ac:dyDescent="0.25">
      <c r="A2935" s="28"/>
    </row>
    <row r="2936" spans="1:1" x14ac:dyDescent="0.25">
      <c r="A2936" s="28"/>
    </row>
    <row r="2937" spans="1:1" x14ac:dyDescent="0.25">
      <c r="A2937" s="28"/>
    </row>
    <row r="2938" spans="1:1" x14ac:dyDescent="0.25">
      <c r="A2938" s="28"/>
    </row>
    <row r="2939" spans="1:1" x14ac:dyDescent="0.25">
      <c r="A2939" s="28"/>
    </row>
    <row r="2940" spans="1:1" x14ac:dyDescent="0.25">
      <c r="A2940" s="28"/>
    </row>
    <row r="2941" spans="1:1" x14ac:dyDescent="0.25">
      <c r="A2941" s="28"/>
    </row>
    <row r="2942" spans="1:1" x14ac:dyDescent="0.25">
      <c r="A2942" s="28"/>
    </row>
    <row r="2943" spans="1:1" x14ac:dyDescent="0.25">
      <c r="A2943" s="28"/>
    </row>
    <row r="2944" spans="1:1" x14ac:dyDescent="0.25">
      <c r="A2944" s="28"/>
    </row>
    <row r="2945" spans="1:1" x14ac:dyDescent="0.25">
      <c r="A2945" s="28"/>
    </row>
    <row r="2946" spans="1:1" x14ac:dyDescent="0.25">
      <c r="A2946" s="28"/>
    </row>
    <row r="2947" spans="1:1" x14ac:dyDescent="0.25">
      <c r="A2947" s="28"/>
    </row>
    <row r="2948" spans="1:1" x14ac:dyDescent="0.25">
      <c r="A2948" s="28"/>
    </row>
    <row r="2949" spans="1:1" x14ac:dyDescent="0.25">
      <c r="A2949" s="28"/>
    </row>
    <row r="2950" spans="1:1" x14ac:dyDescent="0.25">
      <c r="A2950" s="28"/>
    </row>
    <row r="2951" spans="1:1" x14ac:dyDescent="0.25">
      <c r="A2951" s="28"/>
    </row>
    <row r="2952" spans="1:1" x14ac:dyDescent="0.25">
      <c r="A2952" s="28"/>
    </row>
    <row r="2953" spans="1:1" x14ac:dyDescent="0.25">
      <c r="A2953" s="28"/>
    </row>
    <row r="2954" spans="1:1" x14ac:dyDescent="0.25">
      <c r="A2954" s="28"/>
    </row>
    <row r="2955" spans="1:1" x14ac:dyDescent="0.25">
      <c r="A2955" s="28"/>
    </row>
    <row r="2956" spans="1:1" x14ac:dyDescent="0.25">
      <c r="A2956" s="28"/>
    </row>
    <row r="2957" spans="1:1" x14ac:dyDescent="0.25">
      <c r="A2957" s="28"/>
    </row>
    <row r="2958" spans="1:1" x14ac:dyDescent="0.25">
      <c r="A2958" s="28"/>
    </row>
    <row r="2959" spans="1:1" x14ac:dyDescent="0.25">
      <c r="A2959" s="28"/>
    </row>
    <row r="2960" spans="1:1" x14ac:dyDescent="0.25">
      <c r="A2960" s="28"/>
    </row>
    <row r="2961" spans="1:1" x14ac:dyDescent="0.25">
      <c r="A2961" s="28"/>
    </row>
    <row r="2962" spans="1:1" x14ac:dyDescent="0.25">
      <c r="A2962" s="28"/>
    </row>
    <row r="2963" spans="1:1" x14ac:dyDescent="0.25">
      <c r="A2963" s="28"/>
    </row>
    <row r="2964" spans="1:1" x14ac:dyDescent="0.25">
      <c r="A2964" s="28"/>
    </row>
    <row r="2965" spans="1:1" x14ac:dyDescent="0.25">
      <c r="A2965" s="28"/>
    </row>
    <row r="2966" spans="1:1" x14ac:dyDescent="0.25">
      <c r="A2966" s="28"/>
    </row>
    <row r="2967" spans="1:1" x14ac:dyDescent="0.25">
      <c r="A2967" s="28"/>
    </row>
    <row r="2968" spans="1:1" x14ac:dyDescent="0.25">
      <c r="A2968" s="28"/>
    </row>
    <row r="2969" spans="1:1" x14ac:dyDescent="0.25">
      <c r="A2969" s="28"/>
    </row>
    <row r="2970" spans="1:1" x14ac:dyDescent="0.25">
      <c r="A2970" s="28"/>
    </row>
    <row r="2971" spans="1:1" x14ac:dyDescent="0.25">
      <c r="A2971" s="28"/>
    </row>
    <row r="2972" spans="1:1" x14ac:dyDescent="0.25">
      <c r="A2972" s="28"/>
    </row>
    <row r="2973" spans="1:1" x14ac:dyDescent="0.25">
      <c r="A2973" s="28"/>
    </row>
    <row r="2974" spans="1:1" x14ac:dyDescent="0.25">
      <c r="A2974" s="28"/>
    </row>
    <row r="2975" spans="1:1" x14ac:dyDescent="0.25">
      <c r="A2975" s="28"/>
    </row>
    <row r="2976" spans="1:1" x14ac:dyDescent="0.25">
      <c r="A2976" s="28"/>
    </row>
    <row r="2977" spans="1:1" x14ac:dyDescent="0.25">
      <c r="A2977" s="28"/>
    </row>
    <row r="2978" spans="1:1" x14ac:dyDescent="0.25">
      <c r="A2978" s="28"/>
    </row>
    <row r="2979" spans="1:1" x14ac:dyDescent="0.25">
      <c r="A2979" s="28"/>
    </row>
    <row r="2980" spans="1:1" x14ac:dyDescent="0.25">
      <c r="A2980" s="28"/>
    </row>
    <row r="2981" spans="1:1" x14ac:dyDescent="0.25">
      <c r="A2981" s="28"/>
    </row>
    <row r="2982" spans="1:1" x14ac:dyDescent="0.25">
      <c r="A2982" s="28"/>
    </row>
    <row r="2983" spans="1:1" x14ac:dyDescent="0.25">
      <c r="A2983" s="28"/>
    </row>
    <row r="2984" spans="1:1" x14ac:dyDescent="0.25">
      <c r="A2984" s="28"/>
    </row>
    <row r="2985" spans="1:1" x14ac:dyDescent="0.25">
      <c r="A2985" s="28"/>
    </row>
    <row r="2986" spans="1:1" x14ac:dyDescent="0.25">
      <c r="A2986" s="28"/>
    </row>
    <row r="2987" spans="1:1" x14ac:dyDescent="0.25">
      <c r="A2987" s="28"/>
    </row>
    <row r="2988" spans="1:1" x14ac:dyDescent="0.25">
      <c r="A2988" s="28"/>
    </row>
    <row r="2989" spans="1:1" x14ac:dyDescent="0.25">
      <c r="A2989" s="28"/>
    </row>
    <row r="2990" spans="1:1" x14ac:dyDescent="0.25">
      <c r="A2990" s="28"/>
    </row>
    <row r="2991" spans="1:1" x14ac:dyDescent="0.25">
      <c r="A2991" s="28"/>
    </row>
    <row r="2992" spans="1:1" x14ac:dyDescent="0.25">
      <c r="A2992" s="28"/>
    </row>
    <row r="2993" spans="1:1" x14ac:dyDescent="0.25">
      <c r="A2993" s="28"/>
    </row>
    <row r="2994" spans="1:1" x14ac:dyDescent="0.25">
      <c r="A2994" s="28"/>
    </row>
    <row r="2995" spans="1:1" x14ac:dyDescent="0.25">
      <c r="A2995" s="28"/>
    </row>
    <row r="2996" spans="1:1" x14ac:dyDescent="0.25">
      <c r="A2996" s="28"/>
    </row>
    <row r="2997" spans="1:1" x14ac:dyDescent="0.25">
      <c r="A2997" s="28"/>
    </row>
    <row r="2998" spans="1:1" x14ac:dyDescent="0.25">
      <c r="A2998" s="28"/>
    </row>
    <row r="2999" spans="1:1" x14ac:dyDescent="0.25">
      <c r="A2999" s="28"/>
    </row>
    <row r="3000" spans="1:1" x14ac:dyDescent="0.25">
      <c r="A3000" s="28"/>
    </row>
    <row r="3001" spans="1:1" x14ac:dyDescent="0.25">
      <c r="A3001" s="28"/>
    </row>
    <row r="3002" spans="1:1" x14ac:dyDescent="0.25">
      <c r="A3002" s="28"/>
    </row>
    <row r="3003" spans="1:1" x14ac:dyDescent="0.25">
      <c r="A3003" s="28"/>
    </row>
    <row r="3004" spans="1:1" x14ac:dyDescent="0.25">
      <c r="A3004" s="28"/>
    </row>
    <row r="3005" spans="1:1" x14ac:dyDescent="0.25">
      <c r="A3005" s="28"/>
    </row>
    <row r="3006" spans="1:1" x14ac:dyDescent="0.25">
      <c r="A3006" s="28"/>
    </row>
    <row r="3007" spans="1:1" x14ac:dyDescent="0.25">
      <c r="A3007" s="28"/>
    </row>
    <row r="3008" spans="1:1" x14ac:dyDescent="0.25">
      <c r="A3008" s="28"/>
    </row>
    <row r="3009" spans="1:1" x14ac:dyDescent="0.25">
      <c r="A3009" s="28"/>
    </row>
    <row r="3010" spans="1:1" x14ac:dyDescent="0.25">
      <c r="A3010" s="28"/>
    </row>
    <row r="3011" spans="1:1" x14ac:dyDescent="0.25">
      <c r="A3011" s="28"/>
    </row>
    <row r="3012" spans="1:1" x14ac:dyDescent="0.25">
      <c r="A3012" s="28"/>
    </row>
    <row r="3013" spans="1:1" x14ac:dyDescent="0.25">
      <c r="A3013" s="28"/>
    </row>
    <row r="3014" spans="1:1" x14ac:dyDescent="0.25">
      <c r="A3014" s="28"/>
    </row>
    <row r="3015" spans="1:1" x14ac:dyDescent="0.25">
      <c r="A3015" s="28"/>
    </row>
    <row r="3016" spans="1:1" x14ac:dyDescent="0.25">
      <c r="A3016" s="28"/>
    </row>
    <row r="3017" spans="1:1" x14ac:dyDescent="0.25">
      <c r="A3017" s="28"/>
    </row>
    <row r="3018" spans="1:1" x14ac:dyDescent="0.25">
      <c r="A3018" s="28"/>
    </row>
    <row r="3019" spans="1:1" x14ac:dyDescent="0.25">
      <c r="A3019" s="28"/>
    </row>
    <row r="3020" spans="1:1" x14ac:dyDescent="0.25">
      <c r="A3020" s="28"/>
    </row>
    <row r="3021" spans="1:1" x14ac:dyDescent="0.25">
      <c r="A3021" s="28"/>
    </row>
    <row r="3022" spans="1:1" x14ac:dyDescent="0.25">
      <c r="A3022" s="28"/>
    </row>
    <row r="3023" spans="1:1" x14ac:dyDescent="0.25">
      <c r="A3023" s="28"/>
    </row>
    <row r="3024" spans="1:1" x14ac:dyDescent="0.25">
      <c r="A3024" s="28"/>
    </row>
    <row r="3025" spans="1:1" x14ac:dyDescent="0.25">
      <c r="A3025" s="28"/>
    </row>
    <row r="3026" spans="1:1" x14ac:dyDescent="0.25">
      <c r="A3026" s="28"/>
    </row>
    <row r="3027" spans="1:1" x14ac:dyDescent="0.25">
      <c r="A3027" s="28"/>
    </row>
    <row r="3028" spans="1:1" x14ac:dyDescent="0.25">
      <c r="A3028" s="28"/>
    </row>
    <row r="3029" spans="1:1" x14ac:dyDescent="0.25">
      <c r="A3029" s="28"/>
    </row>
    <row r="3030" spans="1:1" x14ac:dyDescent="0.25">
      <c r="A3030" s="28"/>
    </row>
    <row r="3031" spans="1:1" x14ac:dyDescent="0.25">
      <c r="A3031" s="28"/>
    </row>
    <row r="3032" spans="1:1" x14ac:dyDescent="0.25">
      <c r="A3032" s="28"/>
    </row>
    <row r="3033" spans="1:1" x14ac:dyDescent="0.25">
      <c r="A3033" s="28"/>
    </row>
    <row r="3034" spans="1:1" x14ac:dyDescent="0.25">
      <c r="A3034" s="28"/>
    </row>
    <row r="3035" spans="1:1" x14ac:dyDescent="0.25">
      <c r="A3035" s="28"/>
    </row>
    <row r="3036" spans="1:1" x14ac:dyDescent="0.25">
      <c r="A3036" s="28"/>
    </row>
    <row r="3037" spans="1:1" x14ac:dyDescent="0.25">
      <c r="A3037" s="28"/>
    </row>
    <row r="3038" spans="1:1" x14ac:dyDescent="0.25">
      <c r="A3038" s="28"/>
    </row>
    <row r="3039" spans="1:1" x14ac:dyDescent="0.25">
      <c r="A3039" s="28"/>
    </row>
    <row r="3040" spans="1:1" x14ac:dyDescent="0.25">
      <c r="A3040" s="28"/>
    </row>
    <row r="3041" spans="1:1" x14ac:dyDescent="0.25">
      <c r="A3041" s="28"/>
    </row>
    <row r="3042" spans="1:1" x14ac:dyDescent="0.25">
      <c r="A3042" s="28"/>
    </row>
    <row r="3043" spans="1:1" x14ac:dyDescent="0.25">
      <c r="A3043" s="28"/>
    </row>
    <row r="3044" spans="1:1" x14ac:dyDescent="0.25">
      <c r="A3044" s="28"/>
    </row>
    <row r="3045" spans="1:1" x14ac:dyDescent="0.25">
      <c r="A3045" s="28"/>
    </row>
    <row r="3046" spans="1:1" x14ac:dyDescent="0.25">
      <c r="A3046" s="28"/>
    </row>
    <row r="3047" spans="1:1" x14ac:dyDescent="0.25">
      <c r="A3047" s="28"/>
    </row>
    <row r="3048" spans="1:1" x14ac:dyDescent="0.25">
      <c r="A3048" s="28"/>
    </row>
    <row r="3049" spans="1:1" x14ac:dyDescent="0.25">
      <c r="A3049" s="28"/>
    </row>
    <row r="3050" spans="1:1" x14ac:dyDescent="0.25">
      <c r="A3050" s="28"/>
    </row>
    <row r="3051" spans="1:1" x14ac:dyDescent="0.25">
      <c r="A3051" s="28"/>
    </row>
    <row r="3052" spans="1:1" x14ac:dyDescent="0.25">
      <c r="A3052" s="28"/>
    </row>
    <row r="3053" spans="1:1" x14ac:dyDescent="0.25">
      <c r="A3053" s="28"/>
    </row>
    <row r="3054" spans="1:1" x14ac:dyDescent="0.25">
      <c r="A3054" s="28"/>
    </row>
    <row r="3055" spans="1:1" x14ac:dyDescent="0.25">
      <c r="A3055" s="28"/>
    </row>
    <row r="3056" spans="1:1" x14ac:dyDescent="0.25">
      <c r="A3056" s="28"/>
    </row>
    <row r="3057" spans="1:1" x14ac:dyDescent="0.25">
      <c r="A3057" s="28"/>
    </row>
    <row r="3058" spans="1:1" x14ac:dyDescent="0.25">
      <c r="A3058" s="28"/>
    </row>
    <row r="3059" spans="1:1" x14ac:dyDescent="0.25">
      <c r="A3059" s="28"/>
    </row>
    <row r="3060" spans="1:1" x14ac:dyDescent="0.25">
      <c r="A3060" s="28"/>
    </row>
    <row r="3061" spans="1:1" x14ac:dyDescent="0.25">
      <c r="A3061" s="28"/>
    </row>
    <row r="3062" spans="1:1" x14ac:dyDescent="0.25">
      <c r="A3062" s="28"/>
    </row>
    <row r="3063" spans="1:1" x14ac:dyDescent="0.25">
      <c r="A3063" s="28"/>
    </row>
    <row r="3064" spans="1:1" x14ac:dyDescent="0.25">
      <c r="A3064" s="28"/>
    </row>
    <row r="3065" spans="1:1" x14ac:dyDescent="0.25">
      <c r="A3065" s="28"/>
    </row>
    <row r="3066" spans="1:1" x14ac:dyDescent="0.25">
      <c r="A3066" s="28"/>
    </row>
    <row r="3067" spans="1:1" x14ac:dyDescent="0.25">
      <c r="A3067" s="28"/>
    </row>
    <row r="3068" spans="1:1" x14ac:dyDescent="0.25">
      <c r="A3068" s="28"/>
    </row>
    <row r="3069" spans="1:1" x14ac:dyDescent="0.25">
      <c r="A3069" s="28"/>
    </row>
    <row r="3070" spans="1:1" x14ac:dyDescent="0.25">
      <c r="A3070" s="28"/>
    </row>
    <row r="3071" spans="1:1" x14ac:dyDescent="0.25">
      <c r="A3071" s="28"/>
    </row>
    <row r="3072" spans="1:1" x14ac:dyDescent="0.25">
      <c r="A3072" s="28"/>
    </row>
    <row r="3073" spans="1:1" x14ac:dyDescent="0.25">
      <c r="A3073" s="28"/>
    </row>
    <row r="3074" spans="1:1" x14ac:dyDescent="0.25">
      <c r="A3074" s="28"/>
    </row>
    <row r="3075" spans="1:1" x14ac:dyDescent="0.25">
      <c r="A3075" s="28"/>
    </row>
    <row r="3076" spans="1:1" x14ac:dyDescent="0.25">
      <c r="A3076" s="28"/>
    </row>
    <row r="3077" spans="1:1" x14ac:dyDescent="0.25">
      <c r="A3077" s="28"/>
    </row>
    <row r="3078" spans="1:1" x14ac:dyDescent="0.25">
      <c r="A3078" s="28"/>
    </row>
    <row r="3079" spans="1:1" x14ac:dyDescent="0.25">
      <c r="A3079" s="28"/>
    </row>
    <row r="3080" spans="1:1" x14ac:dyDescent="0.25">
      <c r="A3080" s="28"/>
    </row>
    <row r="3081" spans="1:1" x14ac:dyDescent="0.25">
      <c r="A3081" s="28"/>
    </row>
    <row r="3082" spans="1:1" x14ac:dyDescent="0.25">
      <c r="A3082" s="28"/>
    </row>
    <row r="3083" spans="1:1" x14ac:dyDescent="0.25">
      <c r="A3083" s="28"/>
    </row>
    <row r="3084" spans="1:1" x14ac:dyDescent="0.25">
      <c r="A3084" s="28"/>
    </row>
    <row r="3085" spans="1:1" x14ac:dyDescent="0.25">
      <c r="A3085" s="28"/>
    </row>
    <row r="3086" spans="1:1" x14ac:dyDescent="0.25">
      <c r="A3086" s="28"/>
    </row>
    <row r="3087" spans="1:1" x14ac:dyDescent="0.25">
      <c r="A3087" s="28"/>
    </row>
    <row r="3088" spans="1:1" x14ac:dyDescent="0.25">
      <c r="A3088" s="28"/>
    </row>
    <row r="3089" spans="1:1" x14ac:dyDescent="0.25">
      <c r="A3089" s="28"/>
    </row>
    <row r="3090" spans="1:1" x14ac:dyDescent="0.25">
      <c r="A3090" s="28"/>
    </row>
    <row r="3091" spans="1:1" x14ac:dyDescent="0.25">
      <c r="A3091" s="28"/>
    </row>
    <row r="3092" spans="1:1" x14ac:dyDescent="0.25">
      <c r="A3092" s="28"/>
    </row>
    <row r="3093" spans="1:1" x14ac:dyDescent="0.25">
      <c r="A3093" s="28"/>
    </row>
    <row r="3094" spans="1:1" x14ac:dyDescent="0.25">
      <c r="A3094" s="28"/>
    </row>
    <row r="3095" spans="1:1" x14ac:dyDescent="0.25">
      <c r="A3095" s="28"/>
    </row>
    <row r="3096" spans="1:1" x14ac:dyDescent="0.25">
      <c r="A3096" s="28"/>
    </row>
    <row r="3097" spans="1:1" x14ac:dyDescent="0.25">
      <c r="A3097" s="28"/>
    </row>
    <row r="3098" spans="1:1" x14ac:dyDescent="0.25">
      <c r="A3098" s="28"/>
    </row>
    <row r="3099" spans="1:1" x14ac:dyDescent="0.25">
      <c r="A3099" s="28"/>
    </row>
    <row r="3100" spans="1:1" x14ac:dyDescent="0.25">
      <c r="A3100" s="28"/>
    </row>
    <row r="3101" spans="1:1" x14ac:dyDescent="0.25">
      <c r="A3101" s="28"/>
    </row>
    <row r="3102" spans="1:1" x14ac:dyDescent="0.25">
      <c r="A3102" s="28"/>
    </row>
    <row r="3103" spans="1:1" x14ac:dyDescent="0.25">
      <c r="A3103" s="28"/>
    </row>
    <row r="3104" spans="1:1" x14ac:dyDescent="0.25">
      <c r="A3104" s="28"/>
    </row>
    <row r="3105" spans="1:1" x14ac:dyDescent="0.25">
      <c r="A3105" s="28"/>
    </row>
    <row r="3106" spans="1:1" x14ac:dyDescent="0.25">
      <c r="A3106" s="28"/>
    </row>
    <row r="3107" spans="1:1" x14ac:dyDescent="0.25">
      <c r="A3107" s="28"/>
    </row>
    <row r="3108" spans="1:1" x14ac:dyDescent="0.25">
      <c r="A3108" s="28"/>
    </row>
    <row r="3109" spans="1:1" x14ac:dyDescent="0.25">
      <c r="A3109" s="28"/>
    </row>
    <row r="3110" spans="1:1" x14ac:dyDescent="0.25">
      <c r="A3110" s="28"/>
    </row>
    <row r="3111" spans="1:1" x14ac:dyDescent="0.25">
      <c r="A3111" s="28"/>
    </row>
    <row r="3112" spans="1:1" x14ac:dyDescent="0.25">
      <c r="A3112" s="28"/>
    </row>
    <row r="3113" spans="1:1" x14ac:dyDescent="0.25">
      <c r="A3113" s="28"/>
    </row>
    <row r="3114" spans="1:1" x14ac:dyDescent="0.25">
      <c r="A3114" s="28"/>
    </row>
    <row r="3115" spans="1:1" x14ac:dyDescent="0.25">
      <c r="A3115" s="28"/>
    </row>
    <row r="3116" spans="1:1" x14ac:dyDescent="0.25">
      <c r="A3116" s="28"/>
    </row>
    <row r="3117" spans="1:1" x14ac:dyDescent="0.25">
      <c r="A3117" s="28"/>
    </row>
    <row r="3118" spans="1:1" x14ac:dyDescent="0.25">
      <c r="A3118" s="28"/>
    </row>
    <row r="3119" spans="1:1" x14ac:dyDescent="0.25">
      <c r="A3119" s="28"/>
    </row>
    <row r="3120" spans="1:1" x14ac:dyDescent="0.25">
      <c r="A3120" s="28"/>
    </row>
    <row r="3121" spans="1:1" x14ac:dyDescent="0.25">
      <c r="A3121" s="28"/>
    </row>
    <row r="3122" spans="1:1" x14ac:dyDescent="0.25">
      <c r="A3122" s="28"/>
    </row>
    <row r="3123" spans="1:1" x14ac:dyDescent="0.25">
      <c r="A3123" s="28"/>
    </row>
    <row r="3124" spans="1:1" x14ac:dyDescent="0.25">
      <c r="A3124" s="28"/>
    </row>
    <row r="3125" spans="1:1" x14ac:dyDescent="0.25">
      <c r="A3125" s="28"/>
    </row>
    <row r="3126" spans="1:1" x14ac:dyDescent="0.25">
      <c r="A3126" s="28"/>
    </row>
    <row r="3127" spans="1:1" x14ac:dyDescent="0.25">
      <c r="A3127" s="28"/>
    </row>
    <row r="3128" spans="1:1" x14ac:dyDescent="0.25">
      <c r="A3128" s="28"/>
    </row>
    <row r="3129" spans="1:1" x14ac:dyDescent="0.25">
      <c r="A3129" s="28"/>
    </row>
    <row r="3130" spans="1:1" x14ac:dyDescent="0.25">
      <c r="A3130" s="28"/>
    </row>
    <row r="3131" spans="1:1" x14ac:dyDescent="0.25">
      <c r="A3131" s="28"/>
    </row>
    <row r="3132" spans="1:1" x14ac:dyDescent="0.25">
      <c r="A3132" s="28"/>
    </row>
    <row r="3133" spans="1:1" x14ac:dyDescent="0.25">
      <c r="A3133" s="28"/>
    </row>
    <row r="3134" spans="1:1" x14ac:dyDescent="0.25">
      <c r="A3134" s="28"/>
    </row>
    <row r="3135" spans="1:1" x14ac:dyDescent="0.25">
      <c r="A3135" s="28"/>
    </row>
    <row r="3136" spans="1:1" x14ac:dyDescent="0.25">
      <c r="A3136" s="28"/>
    </row>
    <row r="3137" spans="1:1" x14ac:dyDescent="0.25">
      <c r="A3137" s="28"/>
    </row>
    <row r="3138" spans="1:1" x14ac:dyDescent="0.25">
      <c r="A3138" s="28"/>
    </row>
    <row r="3139" spans="1:1" x14ac:dyDescent="0.25">
      <c r="A3139" s="28"/>
    </row>
    <row r="3140" spans="1:1" x14ac:dyDescent="0.25">
      <c r="A3140" s="28"/>
    </row>
    <row r="3141" spans="1:1" x14ac:dyDescent="0.25">
      <c r="A3141" s="28"/>
    </row>
    <row r="3142" spans="1:1" x14ac:dyDescent="0.25">
      <c r="A3142" s="28"/>
    </row>
    <row r="3143" spans="1:1" x14ac:dyDescent="0.25">
      <c r="A3143" s="28"/>
    </row>
    <row r="3144" spans="1:1" x14ac:dyDescent="0.25">
      <c r="A3144" s="28"/>
    </row>
    <row r="3145" spans="1:1" x14ac:dyDescent="0.25">
      <c r="A3145" s="28"/>
    </row>
    <row r="3146" spans="1:1" x14ac:dyDescent="0.25">
      <c r="A3146" s="28"/>
    </row>
    <row r="3147" spans="1:1" x14ac:dyDescent="0.25">
      <c r="A3147" s="28"/>
    </row>
    <row r="3148" spans="1:1" x14ac:dyDescent="0.25">
      <c r="A3148" s="28"/>
    </row>
    <row r="3149" spans="1:1" x14ac:dyDescent="0.25">
      <c r="A3149" s="28"/>
    </row>
    <row r="3150" spans="1:1" x14ac:dyDescent="0.25">
      <c r="A3150" s="28"/>
    </row>
    <row r="3151" spans="1:1" x14ac:dyDescent="0.25">
      <c r="A3151" s="28"/>
    </row>
    <row r="3152" spans="1:1" x14ac:dyDescent="0.25">
      <c r="A3152" s="28"/>
    </row>
    <row r="3153" spans="1:1" x14ac:dyDescent="0.25">
      <c r="A3153" s="28"/>
    </row>
    <row r="3154" spans="1:1" x14ac:dyDescent="0.25">
      <c r="A3154" s="28"/>
    </row>
    <row r="3155" spans="1:1" x14ac:dyDescent="0.25">
      <c r="A3155" s="28"/>
    </row>
    <row r="3156" spans="1:1" x14ac:dyDescent="0.25">
      <c r="A3156" s="28"/>
    </row>
    <row r="3157" spans="1:1" x14ac:dyDescent="0.25">
      <c r="A3157" s="28"/>
    </row>
    <row r="3158" spans="1:1" x14ac:dyDescent="0.25">
      <c r="A3158" s="28"/>
    </row>
    <row r="3159" spans="1:1" x14ac:dyDescent="0.25">
      <c r="A3159" s="28"/>
    </row>
    <row r="3160" spans="1:1" x14ac:dyDescent="0.25">
      <c r="A3160" s="28"/>
    </row>
    <row r="3161" spans="1:1" x14ac:dyDescent="0.25">
      <c r="A3161" s="28"/>
    </row>
    <row r="3162" spans="1:1" x14ac:dyDescent="0.25">
      <c r="A3162" s="28"/>
    </row>
    <row r="3163" spans="1:1" x14ac:dyDescent="0.25">
      <c r="A3163" s="28"/>
    </row>
    <row r="3164" spans="1:1" x14ac:dyDescent="0.25">
      <c r="A3164" s="28"/>
    </row>
    <row r="3165" spans="1:1" x14ac:dyDescent="0.25">
      <c r="A3165" s="28"/>
    </row>
    <row r="3166" spans="1:1" x14ac:dyDescent="0.25">
      <c r="A3166" s="28"/>
    </row>
    <row r="3167" spans="1:1" x14ac:dyDescent="0.25">
      <c r="A3167" s="28"/>
    </row>
    <row r="3168" spans="1:1" x14ac:dyDescent="0.25">
      <c r="A3168" s="28"/>
    </row>
    <row r="3169" spans="1:1" x14ac:dyDescent="0.25">
      <c r="A3169" s="28"/>
    </row>
    <row r="3170" spans="1:1" x14ac:dyDescent="0.25">
      <c r="A3170" s="28"/>
    </row>
    <row r="3171" spans="1:1" x14ac:dyDescent="0.25">
      <c r="A3171" s="28"/>
    </row>
    <row r="3172" spans="1:1" x14ac:dyDescent="0.25">
      <c r="A3172" s="28"/>
    </row>
    <row r="3173" spans="1:1" x14ac:dyDescent="0.25">
      <c r="A3173" s="28"/>
    </row>
    <row r="3174" spans="1:1" x14ac:dyDescent="0.25">
      <c r="A3174" s="28"/>
    </row>
    <row r="3175" spans="1:1" x14ac:dyDescent="0.25">
      <c r="A3175" s="28"/>
    </row>
    <row r="3176" spans="1:1" x14ac:dyDescent="0.25">
      <c r="A3176" s="28"/>
    </row>
    <row r="3177" spans="1:1" x14ac:dyDescent="0.25">
      <c r="A3177" s="28"/>
    </row>
    <row r="3178" spans="1:1" x14ac:dyDescent="0.25">
      <c r="A3178" s="28"/>
    </row>
    <row r="3179" spans="1:1" x14ac:dyDescent="0.25">
      <c r="A3179" s="28"/>
    </row>
    <row r="3180" spans="1:1" x14ac:dyDescent="0.25">
      <c r="A3180" s="28"/>
    </row>
    <row r="3181" spans="1:1" x14ac:dyDescent="0.25">
      <c r="A3181" s="28"/>
    </row>
    <row r="3182" spans="1:1" x14ac:dyDescent="0.25">
      <c r="A3182" s="28"/>
    </row>
    <row r="3183" spans="1:1" x14ac:dyDescent="0.25">
      <c r="A3183" s="28"/>
    </row>
    <row r="3184" spans="1:1" x14ac:dyDescent="0.25">
      <c r="A3184" s="28"/>
    </row>
    <row r="3185" spans="1:1" x14ac:dyDescent="0.25">
      <c r="A3185" s="28"/>
    </row>
    <row r="3186" spans="1:1" x14ac:dyDescent="0.25">
      <c r="A3186" s="28"/>
    </row>
    <row r="3187" spans="1:1" x14ac:dyDescent="0.25">
      <c r="A3187" s="28"/>
    </row>
    <row r="3188" spans="1:1" x14ac:dyDescent="0.25">
      <c r="A3188" s="28"/>
    </row>
    <row r="3189" spans="1:1" x14ac:dyDescent="0.25">
      <c r="A3189" s="28"/>
    </row>
    <row r="3190" spans="1:1" x14ac:dyDescent="0.25">
      <c r="A3190" s="28"/>
    </row>
    <row r="3191" spans="1:1" x14ac:dyDescent="0.25">
      <c r="A3191" s="28"/>
    </row>
    <row r="3192" spans="1:1" x14ac:dyDescent="0.25">
      <c r="A3192" s="28"/>
    </row>
    <row r="3193" spans="1:1" x14ac:dyDescent="0.25">
      <c r="A3193" s="28"/>
    </row>
    <row r="3194" spans="1:1" x14ac:dyDescent="0.25">
      <c r="A3194" s="28"/>
    </row>
    <row r="3195" spans="1:1" x14ac:dyDescent="0.25">
      <c r="A3195" s="28"/>
    </row>
    <row r="3196" spans="1:1" x14ac:dyDescent="0.25">
      <c r="A3196" s="28"/>
    </row>
    <row r="3197" spans="1:1" x14ac:dyDescent="0.25">
      <c r="A3197" s="28"/>
    </row>
    <row r="3198" spans="1:1" x14ac:dyDescent="0.25">
      <c r="A3198" s="28"/>
    </row>
    <row r="3199" spans="1:1" x14ac:dyDescent="0.25">
      <c r="A3199" s="28"/>
    </row>
    <row r="3200" spans="1:1" x14ac:dyDescent="0.25">
      <c r="A3200" s="28"/>
    </row>
    <row r="3201" spans="1:1" x14ac:dyDescent="0.25">
      <c r="A3201" s="28"/>
    </row>
    <row r="3202" spans="1:1" x14ac:dyDescent="0.25">
      <c r="A3202" s="28"/>
    </row>
    <row r="3203" spans="1:1" x14ac:dyDescent="0.25">
      <c r="A3203" s="28"/>
    </row>
    <row r="3204" spans="1:1" x14ac:dyDescent="0.25">
      <c r="A3204" s="28"/>
    </row>
    <row r="3205" spans="1:1" x14ac:dyDescent="0.25">
      <c r="A3205" s="28"/>
    </row>
    <row r="3206" spans="1:1" x14ac:dyDescent="0.25">
      <c r="A3206" s="28"/>
    </row>
    <row r="3207" spans="1:1" x14ac:dyDescent="0.25">
      <c r="A3207" s="28"/>
    </row>
    <row r="3208" spans="1:1" x14ac:dyDescent="0.25">
      <c r="A3208" s="28"/>
    </row>
    <row r="3209" spans="1:1" x14ac:dyDescent="0.25">
      <c r="A3209" s="28"/>
    </row>
    <row r="3210" spans="1:1" x14ac:dyDescent="0.25">
      <c r="A3210" s="28"/>
    </row>
    <row r="3211" spans="1:1" x14ac:dyDescent="0.25">
      <c r="A3211" s="28"/>
    </row>
    <row r="3212" spans="1:1" x14ac:dyDescent="0.25">
      <c r="A3212" s="28"/>
    </row>
    <row r="3213" spans="1:1" x14ac:dyDescent="0.25">
      <c r="A3213" s="28"/>
    </row>
    <row r="3214" spans="1:1" x14ac:dyDescent="0.25">
      <c r="A3214" s="28"/>
    </row>
    <row r="3215" spans="1:1" x14ac:dyDescent="0.25">
      <c r="A3215" s="28"/>
    </row>
    <row r="3216" spans="1:1" x14ac:dyDescent="0.25">
      <c r="A3216" s="28"/>
    </row>
    <row r="3217" spans="1:1" x14ac:dyDescent="0.25">
      <c r="A3217" s="28"/>
    </row>
    <row r="3218" spans="1:1" x14ac:dyDescent="0.25">
      <c r="A3218" s="28"/>
    </row>
    <row r="3219" spans="1:1" x14ac:dyDescent="0.25">
      <c r="A3219" s="28"/>
    </row>
    <row r="3220" spans="1:1" x14ac:dyDescent="0.25">
      <c r="A3220" s="28"/>
    </row>
    <row r="3221" spans="1:1" x14ac:dyDescent="0.25">
      <c r="A3221" s="28"/>
    </row>
    <row r="3222" spans="1:1" x14ac:dyDescent="0.25">
      <c r="A3222" s="28"/>
    </row>
    <row r="3223" spans="1:1" x14ac:dyDescent="0.25">
      <c r="A3223" s="28"/>
    </row>
    <row r="3224" spans="1:1" x14ac:dyDescent="0.25">
      <c r="A3224" s="28"/>
    </row>
    <row r="3225" spans="1:1" x14ac:dyDescent="0.25">
      <c r="A3225" s="28"/>
    </row>
    <row r="3226" spans="1:1" x14ac:dyDescent="0.25">
      <c r="A3226" s="28"/>
    </row>
    <row r="3227" spans="1:1" x14ac:dyDescent="0.25">
      <c r="A3227" s="28"/>
    </row>
    <row r="3228" spans="1:1" x14ac:dyDescent="0.25">
      <c r="A3228" s="28"/>
    </row>
    <row r="3229" spans="1:1" x14ac:dyDescent="0.25">
      <c r="A3229" s="28"/>
    </row>
    <row r="3230" spans="1:1" x14ac:dyDescent="0.25">
      <c r="A3230" s="28"/>
    </row>
    <row r="3231" spans="1:1" x14ac:dyDescent="0.25">
      <c r="A3231" s="28"/>
    </row>
    <row r="3232" spans="1:1" x14ac:dyDescent="0.25">
      <c r="A3232" s="28"/>
    </row>
    <row r="3233" spans="1:1" x14ac:dyDescent="0.25">
      <c r="A3233" s="28"/>
    </row>
    <row r="3234" spans="1:1" x14ac:dyDescent="0.25">
      <c r="A3234" s="28"/>
    </row>
    <row r="3235" spans="1:1" x14ac:dyDescent="0.25">
      <c r="A3235" s="28"/>
    </row>
    <row r="3236" spans="1:1" x14ac:dyDescent="0.25">
      <c r="A3236" s="28"/>
    </row>
    <row r="3237" spans="1:1" x14ac:dyDescent="0.25">
      <c r="A3237" s="28"/>
    </row>
    <row r="3238" spans="1:1" x14ac:dyDescent="0.25">
      <c r="A3238" s="28"/>
    </row>
    <row r="3239" spans="1:1" x14ac:dyDescent="0.25">
      <c r="A3239" s="28"/>
    </row>
    <row r="3240" spans="1:1" x14ac:dyDescent="0.25">
      <c r="A3240" s="28"/>
    </row>
    <row r="3241" spans="1:1" x14ac:dyDescent="0.25">
      <c r="A3241" s="28"/>
    </row>
    <row r="3242" spans="1:1" x14ac:dyDescent="0.25">
      <c r="A3242" s="28"/>
    </row>
    <row r="3243" spans="1:1" x14ac:dyDescent="0.25">
      <c r="A3243" s="28"/>
    </row>
    <row r="3244" spans="1:1" x14ac:dyDescent="0.25">
      <c r="A3244" s="28"/>
    </row>
    <row r="3245" spans="1:1" x14ac:dyDescent="0.25">
      <c r="A3245" s="28"/>
    </row>
    <row r="3246" spans="1:1" x14ac:dyDescent="0.25">
      <c r="A3246" s="28"/>
    </row>
    <row r="3247" spans="1:1" x14ac:dyDescent="0.25">
      <c r="A3247" s="28"/>
    </row>
    <row r="3248" spans="1:1" x14ac:dyDescent="0.25">
      <c r="A3248" s="28"/>
    </row>
    <row r="3249" spans="1:1" x14ac:dyDescent="0.25">
      <c r="A3249" s="28"/>
    </row>
    <row r="3250" spans="1:1" x14ac:dyDescent="0.25">
      <c r="A3250" s="28"/>
    </row>
    <row r="3251" spans="1:1" x14ac:dyDescent="0.25">
      <c r="A3251" s="28"/>
    </row>
    <row r="3252" spans="1:1" x14ac:dyDescent="0.25">
      <c r="A3252" s="28"/>
    </row>
    <row r="3253" spans="1:1" x14ac:dyDescent="0.25">
      <c r="A3253" s="28"/>
    </row>
    <row r="3254" spans="1:1" x14ac:dyDescent="0.25">
      <c r="A3254" s="28"/>
    </row>
    <row r="3255" spans="1:1" x14ac:dyDescent="0.25">
      <c r="A3255" s="28"/>
    </row>
    <row r="3256" spans="1:1" x14ac:dyDescent="0.25">
      <c r="A3256" s="28"/>
    </row>
    <row r="3257" spans="1:1" x14ac:dyDescent="0.25">
      <c r="A3257" s="28"/>
    </row>
    <row r="3258" spans="1:1" x14ac:dyDescent="0.25">
      <c r="A3258" s="28"/>
    </row>
    <row r="3259" spans="1:1" x14ac:dyDescent="0.25">
      <c r="A3259" s="28"/>
    </row>
    <row r="3260" spans="1:1" x14ac:dyDescent="0.25">
      <c r="A3260" s="28"/>
    </row>
    <row r="3261" spans="1:1" x14ac:dyDescent="0.25">
      <c r="A3261" s="28"/>
    </row>
    <row r="3262" spans="1:1" x14ac:dyDescent="0.25">
      <c r="A3262" s="28"/>
    </row>
    <row r="3263" spans="1:1" x14ac:dyDescent="0.25">
      <c r="A3263" s="28"/>
    </row>
    <row r="3264" spans="1:1" x14ac:dyDescent="0.25">
      <c r="A3264" s="28"/>
    </row>
    <row r="3265" spans="1:1" x14ac:dyDescent="0.25">
      <c r="A3265" s="28"/>
    </row>
    <row r="3266" spans="1:1" x14ac:dyDescent="0.25">
      <c r="A3266" s="28"/>
    </row>
    <row r="3267" spans="1:1" x14ac:dyDescent="0.25">
      <c r="A3267" s="28"/>
    </row>
    <row r="3268" spans="1:1" x14ac:dyDescent="0.25">
      <c r="A3268" s="28"/>
    </row>
    <row r="3269" spans="1:1" x14ac:dyDescent="0.25">
      <c r="A3269" s="28"/>
    </row>
    <row r="3270" spans="1:1" x14ac:dyDescent="0.25">
      <c r="A3270" s="28"/>
    </row>
    <row r="3271" spans="1:1" x14ac:dyDescent="0.25">
      <c r="A3271" s="28"/>
    </row>
    <row r="3272" spans="1:1" x14ac:dyDescent="0.25">
      <c r="A3272" s="28"/>
    </row>
    <row r="3273" spans="1:1" x14ac:dyDescent="0.25">
      <c r="A3273" s="28"/>
    </row>
    <row r="3274" spans="1:1" x14ac:dyDescent="0.25">
      <c r="A3274" s="28"/>
    </row>
    <row r="3275" spans="1:1" x14ac:dyDescent="0.25">
      <c r="A3275" s="28"/>
    </row>
    <row r="3276" spans="1:1" x14ac:dyDescent="0.25">
      <c r="A3276" s="28"/>
    </row>
    <row r="3277" spans="1:1" x14ac:dyDescent="0.25">
      <c r="A3277" s="28"/>
    </row>
    <row r="3278" spans="1:1" x14ac:dyDescent="0.25">
      <c r="A3278" s="28"/>
    </row>
    <row r="3279" spans="1:1" x14ac:dyDescent="0.25">
      <c r="A3279" s="28"/>
    </row>
    <row r="3280" spans="1:1" x14ac:dyDescent="0.25">
      <c r="A3280" s="28"/>
    </row>
    <row r="3281" spans="1:1" x14ac:dyDescent="0.25">
      <c r="A3281" s="28"/>
    </row>
    <row r="3282" spans="1:1" x14ac:dyDescent="0.25">
      <c r="A3282" s="28"/>
    </row>
    <row r="3283" spans="1:1" x14ac:dyDescent="0.25">
      <c r="A3283" s="28"/>
    </row>
    <row r="3284" spans="1:1" x14ac:dyDescent="0.25">
      <c r="A3284" s="28"/>
    </row>
    <row r="3285" spans="1:1" x14ac:dyDescent="0.25">
      <c r="A3285" s="28"/>
    </row>
    <row r="3286" spans="1:1" x14ac:dyDescent="0.25">
      <c r="A3286" s="28"/>
    </row>
    <row r="3287" spans="1:1" x14ac:dyDescent="0.25">
      <c r="A3287" s="28"/>
    </row>
    <row r="3288" spans="1:1" x14ac:dyDescent="0.25">
      <c r="A3288" s="28"/>
    </row>
    <row r="3289" spans="1:1" x14ac:dyDescent="0.25">
      <c r="A3289" s="28"/>
    </row>
    <row r="3290" spans="1:1" x14ac:dyDescent="0.25">
      <c r="A3290" s="28"/>
    </row>
    <row r="3291" spans="1:1" x14ac:dyDescent="0.25">
      <c r="A3291" s="28"/>
    </row>
    <row r="3292" spans="1:1" x14ac:dyDescent="0.25">
      <c r="A3292" s="28"/>
    </row>
    <row r="3293" spans="1:1" x14ac:dyDescent="0.25">
      <c r="A3293" s="28"/>
    </row>
    <row r="3294" spans="1:1" x14ac:dyDescent="0.25">
      <c r="A3294" s="28"/>
    </row>
    <row r="3295" spans="1:1" x14ac:dyDescent="0.25">
      <c r="A3295" s="28"/>
    </row>
    <row r="3296" spans="1:1" x14ac:dyDescent="0.25">
      <c r="A3296" s="28"/>
    </row>
    <row r="3297" spans="1:1" x14ac:dyDescent="0.25">
      <c r="A3297" s="28"/>
    </row>
    <row r="3298" spans="1:1" x14ac:dyDescent="0.25">
      <c r="A3298" s="28"/>
    </row>
    <row r="3299" spans="1:1" x14ac:dyDescent="0.25">
      <c r="A3299" s="28"/>
    </row>
    <row r="3300" spans="1:1" x14ac:dyDescent="0.25">
      <c r="A3300" s="28"/>
    </row>
    <row r="3301" spans="1:1" x14ac:dyDescent="0.25">
      <c r="A3301" s="28"/>
    </row>
    <row r="3302" spans="1:1" x14ac:dyDescent="0.25">
      <c r="A3302" s="28"/>
    </row>
    <row r="3303" spans="1:1" x14ac:dyDescent="0.25">
      <c r="A3303" s="28"/>
    </row>
    <row r="3304" spans="1:1" x14ac:dyDescent="0.25">
      <c r="A3304" s="28"/>
    </row>
    <row r="3305" spans="1:1" x14ac:dyDescent="0.25">
      <c r="A3305" s="28"/>
    </row>
    <row r="3306" spans="1:1" x14ac:dyDescent="0.25">
      <c r="A3306" s="28"/>
    </row>
    <row r="3307" spans="1:1" x14ac:dyDescent="0.25">
      <c r="A3307" s="28"/>
    </row>
    <row r="3308" spans="1:1" x14ac:dyDescent="0.25">
      <c r="A3308" s="28"/>
    </row>
    <row r="3309" spans="1:1" x14ac:dyDescent="0.25">
      <c r="A3309" s="28"/>
    </row>
    <row r="3310" spans="1:1" x14ac:dyDescent="0.25">
      <c r="A3310" s="28"/>
    </row>
    <row r="3311" spans="1:1" x14ac:dyDescent="0.25">
      <c r="A3311" s="28"/>
    </row>
    <row r="3312" spans="1:1" x14ac:dyDescent="0.25">
      <c r="A3312" s="28"/>
    </row>
    <row r="3313" spans="1:1" x14ac:dyDescent="0.25">
      <c r="A3313" s="28"/>
    </row>
    <row r="3314" spans="1:1" x14ac:dyDescent="0.25">
      <c r="A3314" s="28"/>
    </row>
    <row r="3315" spans="1:1" x14ac:dyDescent="0.25">
      <c r="A3315" s="28"/>
    </row>
    <row r="3316" spans="1:1" x14ac:dyDescent="0.25">
      <c r="A3316" s="28"/>
    </row>
    <row r="3317" spans="1:1" x14ac:dyDescent="0.25">
      <c r="A3317" s="28"/>
    </row>
    <row r="3318" spans="1:1" x14ac:dyDescent="0.25">
      <c r="A3318" s="28"/>
    </row>
    <row r="3319" spans="1:1" x14ac:dyDescent="0.25">
      <c r="A3319" s="28"/>
    </row>
    <row r="3320" spans="1:1" x14ac:dyDescent="0.25">
      <c r="A3320" s="28"/>
    </row>
    <row r="3321" spans="1:1" x14ac:dyDescent="0.25">
      <c r="A3321" s="28"/>
    </row>
    <row r="3322" spans="1:1" x14ac:dyDescent="0.25">
      <c r="A3322" s="28"/>
    </row>
    <row r="3323" spans="1:1" x14ac:dyDescent="0.25">
      <c r="A3323" s="28"/>
    </row>
    <row r="3324" spans="1:1" x14ac:dyDescent="0.25">
      <c r="A3324" s="28"/>
    </row>
    <row r="3325" spans="1:1" x14ac:dyDescent="0.25">
      <c r="A3325" s="28"/>
    </row>
    <row r="3326" spans="1:1" x14ac:dyDescent="0.25">
      <c r="A3326" s="28"/>
    </row>
    <row r="3327" spans="1:1" x14ac:dyDescent="0.25">
      <c r="A3327" s="28"/>
    </row>
    <row r="3328" spans="1:1" x14ac:dyDescent="0.25">
      <c r="A3328" s="28"/>
    </row>
    <row r="3329" spans="1:1" x14ac:dyDescent="0.25">
      <c r="A3329" s="28"/>
    </row>
    <row r="3330" spans="1:1" x14ac:dyDescent="0.25">
      <c r="A3330" s="28"/>
    </row>
    <row r="3331" spans="1:1" x14ac:dyDescent="0.25">
      <c r="A3331" s="28"/>
    </row>
    <row r="3332" spans="1:1" x14ac:dyDescent="0.25">
      <c r="A3332" s="28"/>
    </row>
    <row r="3333" spans="1:1" x14ac:dyDescent="0.25">
      <c r="A3333" s="28"/>
    </row>
    <row r="3334" spans="1:1" x14ac:dyDescent="0.25">
      <c r="A3334" s="28"/>
    </row>
    <row r="3335" spans="1:1" x14ac:dyDescent="0.25">
      <c r="A3335" s="28"/>
    </row>
    <row r="3336" spans="1:1" x14ac:dyDescent="0.25">
      <c r="A3336" s="28"/>
    </row>
    <row r="3337" spans="1:1" x14ac:dyDescent="0.25">
      <c r="A3337" s="28"/>
    </row>
    <row r="3338" spans="1:1" x14ac:dyDescent="0.25">
      <c r="A3338" s="28"/>
    </row>
    <row r="3339" spans="1:1" x14ac:dyDescent="0.25">
      <c r="A3339" s="28"/>
    </row>
    <row r="3340" spans="1:1" x14ac:dyDescent="0.25">
      <c r="A3340" s="28"/>
    </row>
    <row r="3341" spans="1:1" x14ac:dyDescent="0.25">
      <c r="A3341" s="28"/>
    </row>
    <row r="3342" spans="1:1" x14ac:dyDescent="0.25">
      <c r="A3342" s="28"/>
    </row>
    <row r="3343" spans="1:1" x14ac:dyDescent="0.25">
      <c r="A3343" s="28"/>
    </row>
    <row r="3344" spans="1:1" x14ac:dyDescent="0.25">
      <c r="A3344" s="28"/>
    </row>
    <row r="3345" spans="1:1" x14ac:dyDescent="0.25">
      <c r="A3345" s="28"/>
    </row>
    <row r="3346" spans="1:1" x14ac:dyDescent="0.25">
      <c r="A3346" s="28"/>
    </row>
    <row r="3347" spans="1:1" x14ac:dyDescent="0.25">
      <c r="A3347" s="28"/>
    </row>
    <row r="3348" spans="1:1" x14ac:dyDescent="0.25">
      <c r="A3348" s="28"/>
    </row>
    <row r="3349" spans="1:1" x14ac:dyDescent="0.25">
      <c r="A3349" s="28"/>
    </row>
    <row r="3350" spans="1:1" x14ac:dyDescent="0.25">
      <c r="A3350" s="28"/>
    </row>
    <row r="3351" spans="1:1" x14ac:dyDescent="0.25">
      <c r="A3351" s="28"/>
    </row>
    <row r="3352" spans="1:1" x14ac:dyDescent="0.25">
      <c r="A3352" s="28"/>
    </row>
    <row r="3353" spans="1:1" x14ac:dyDescent="0.25">
      <c r="A3353" s="28"/>
    </row>
    <row r="3354" spans="1:1" x14ac:dyDescent="0.25">
      <c r="A3354" s="28"/>
    </row>
    <row r="3355" spans="1:1" x14ac:dyDescent="0.25">
      <c r="A3355" s="28"/>
    </row>
    <row r="3356" spans="1:1" x14ac:dyDescent="0.25">
      <c r="A3356" s="28"/>
    </row>
    <row r="3357" spans="1:1" x14ac:dyDescent="0.25">
      <c r="A3357" s="28"/>
    </row>
    <row r="3358" spans="1:1" x14ac:dyDescent="0.25">
      <c r="A3358" s="28"/>
    </row>
    <row r="3359" spans="1:1" x14ac:dyDescent="0.25">
      <c r="A3359" s="28"/>
    </row>
    <row r="3360" spans="1:1" x14ac:dyDescent="0.25">
      <c r="A3360" s="28"/>
    </row>
    <row r="3361" spans="1:1" x14ac:dyDescent="0.25">
      <c r="A3361" s="28"/>
    </row>
    <row r="3362" spans="1:1" x14ac:dyDescent="0.25">
      <c r="A3362" s="28"/>
    </row>
    <row r="3363" spans="1:1" x14ac:dyDescent="0.25">
      <c r="A3363" s="28"/>
    </row>
    <row r="3364" spans="1:1" x14ac:dyDescent="0.25">
      <c r="A3364" s="28"/>
    </row>
    <row r="3365" spans="1:1" x14ac:dyDescent="0.25">
      <c r="A3365" s="28"/>
    </row>
    <row r="3366" spans="1:1" x14ac:dyDescent="0.25">
      <c r="A3366" s="28"/>
    </row>
    <row r="3367" spans="1:1" x14ac:dyDescent="0.25">
      <c r="A3367" s="28"/>
    </row>
    <row r="3368" spans="1:1" x14ac:dyDescent="0.25">
      <c r="A3368" s="28"/>
    </row>
    <row r="3369" spans="1:1" x14ac:dyDescent="0.25">
      <c r="A3369" s="28"/>
    </row>
    <row r="3370" spans="1:1" x14ac:dyDescent="0.25">
      <c r="A3370" s="28"/>
    </row>
    <row r="3371" spans="1:1" x14ac:dyDescent="0.25">
      <c r="A3371" s="28"/>
    </row>
    <row r="3372" spans="1:1" x14ac:dyDescent="0.25">
      <c r="A3372" s="28"/>
    </row>
    <row r="3373" spans="1:1" x14ac:dyDescent="0.25">
      <c r="A3373" s="28"/>
    </row>
    <row r="3374" spans="1:1" x14ac:dyDescent="0.25">
      <c r="A3374" s="28"/>
    </row>
    <row r="3375" spans="1:1" x14ac:dyDescent="0.25">
      <c r="A3375" s="28"/>
    </row>
    <row r="3376" spans="1:1" x14ac:dyDescent="0.25">
      <c r="A3376" s="28"/>
    </row>
    <row r="3377" spans="1:1" x14ac:dyDescent="0.25">
      <c r="A3377" s="28"/>
    </row>
    <row r="3378" spans="1:1" x14ac:dyDescent="0.25">
      <c r="A3378" s="28"/>
    </row>
    <row r="3379" spans="1:1" x14ac:dyDescent="0.25">
      <c r="A3379" s="28"/>
    </row>
    <row r="3380" spans="1:1" x14ac:dyDescent="0.25">
      <c r="A3380" s="28"/>
    </row>
    <row r="3381" spans="1:1" x14ac:dyDescent="0.25">
      <c r="A3381" s="28"/>
    </row>
    <row r="3382" spans="1:1" x14ac:dyDescent="0.25">
      <c r="A3382" s="28"/>
    </row>
    <row r="3383" spans="1:1" x14ac:dyDescent="0.25">
      <c r="A3383" s="28"/>
    </row>
    <row r="3384" spans="1:1" x14ac:dyDescent="0.25">
      <c r="A3384" s="28"/>
    </row>
    <row r="3385" spans="1:1" x14ac:dyDescent="0.25">
      <c r="A3385" s="28"/>
    </row>
    <row r="3386" spans="1:1" x14ac:dyDescent="0.25">
      <c r="A3386" s="28"/>
    </row>
    <row r="3387" spans="1:1" x14ac:dyDescent="0.25">
      <c r="A3387" s="28"/>
    </row>
    <row r="3388" spans="1:1" x14ac:dyDescent="0.25">
      <c r="A3388" s="28"/>
    </row>
    <row r="3389" spans="1:1" x14ac:dyDescent="0.25">
      <c r="A3389" s="28"/>
    </row>
    <row r="3390" spans="1:1" x14ac:dyDescent="0.25">
      <c r="A3390" s="28"/>
    </row>
    <row r="3391" spans="1:1" x14ac:dyDescent="0.25">
      <c r="A3391" s="28"/>
    </row>
    <row r="3392" spans="1:1" x14ac:dyDescent="0.25">
      <c r="A3392" s="28"/>
    </row>
    <row r="3393" spans="1:1" x14ac:dyDescent="0.25">
      <c r="A3393" s="28"/>
    </row>
    <row r="3394" spans="1:1" x14ac:dyDescent="0.25">
      <c r="A3394" s="28"/>
    </row>
    <row r="3395" spans="1:1" x14ac:dyDescent="0.25">
      <c r="A3395" s="28"/>
    </row>
    <row r="3396" spans="1:1" x14ac:dyDescent="0.25">
      <c r="A3396" s="28"/>
    </row>
    <row r="3397" spans="1:1" x14ac:dyDescent="0.25">
      <c r="A3397" s="28"/>
    </row>
    <row r="3398" spans="1:1" x14ac:dyDescent="0.25">
      <c r="A3398" s="28"/>
    </row>
    <row r="3399" spans="1:1" x14ac:dyDescent="0.25">
      <c r="A3399" s="28"/>
    </row>
    <row r="3400" spans="1:1" x14ac:dyDescent="0.25">
      <c r="A3400" s="28"/>
    </row>
    <row r="3401" spans="1:1" x14ac:dyDescent="0.25">
      <c r="A3401" s="28"/>
    </row>
    <row r="3402" spans="1:1" x14ac:dyDescent="0.25">
      <c r="A3402" s="28"/>
    </row>
    <row r="3403" spans="1:1" x14ac:dyDescent="0.25">
      <c r="A3403" s="28"/>
    </row>
    <row r="3404" spans="1:1" x14ac:dyDescent="0.25">
      <c r="A3404" s="28"/>
    </row>
    <row r="3405" spans="1:1" x14ac:dyDescent="0.25">
      <c r="A3405" s="28"/>
    </row>
    <row r="3406" spans="1:1" x14ac:dyDescent="0.25">
      <c r="A3406" s="28"/>
    </row>
    <row r="3407" spans="1:1" x14ac:dyDescent="0.25">
      <c r="A3407" s="28"/>
    </row>
    <row r="3408" spans="1:1" x14ac:dyDescent="0.25">
      <c r="A3408" s="28"/>
    </row>
    <row r="3409" spans="1:1" x14ac:dyDescent="0.25">
      <c r="A3409" s="28"/>
    </row>
    <row r="3410" spans="1:1" x14ac:dyDescent="0.25">
      <c r="A3410" s="28"/>
    </row>
    <row r="3411" spans="1:1" x14ac:dyDescent="0.25">
      <c r="A3411" s="28"/>
    </row>
    <row r="3412" spans="1:1" x14ac:dyDescent="0.25">
      <c r="A3412" s="28"/>
    </row>
    <row r="3413" spans="1:1" x14ac:dyDescent="0.25">
      <c r="A3413" s="28"/>
    </row>
    <row r="3414" spans="1:1" x14ac:dyDescent="0.25">
      <c r="A3414" s="28"/>
    </row>
    <row r="3415" spans="1:1" x14ac:dyDescent="0.25">
      <c r="A3415" s="28"/>
    </row>
    <row r="3416" spans="1:1" x14ac:dyDescent="0.25">
      <c r="A3416" s="28"/>
    </row>
    <row r="3417" spans="1:1" x14ac:dyDescent="0.25">
      <c r="A3417" s="28"/>
    </row>
    <row r="3418" spans="1:1" x14ac:dyDescent="0.25">
      <c r="A3418" s="28"/>
    </row>
    <row r="3419" spans="1:1" x14ac:dyDescent="0.25">
      <c r="A3419" s="28"/>
    </row>
    <row r="3420" spans="1:1" x14ac:dyDescent="0.25">
      <c r="A3420" s="28"/>
    </row>
    <row r="3421" spans="1:1" x14ac:dyDescent="0.25">
      <c r="A3421" s="28"/>
    </row>
    <row r="3422" spans="1:1" x14ac:dyDescent="0.25">
      <c r="A3422" s="28"/>
    </row>
    <row r="3423" spans="1:1" x14ac:dyDescent="0.25">
      <c r="A3423" s="28"/>
    </row>
    <row r="3424" spans="1:1" x14ac:dyDescent="0.25">
      <c r="A3424" s="28"/>
    </row>
    <row r="3425" spans="1:1" x14ac:dyDescent="0.25">
      <c r="A3425" s="28"/>
    </row>
    <row r="3426" spans="1:1" x14ac:dyDescent="0.25">
      <c r="A3426" s="28"/>
    </row>
    <row r="3427" spans="1:1" x14ac:dyDescent="0.25">
      <c r="A3427" s="28"/>
    </row>
    <row r="3428" spans="1:1" x14ac:dyDescent="0.25">
      <c r="A3428" s="28"/>
    </row>
    <row r="3429" spans="1:1" x14ac:dyDescent="0.25">
      <c r="A3429" s="28"/>
    </row>
    <row r="3430" spans="1:1" x14ac:dyDescent="0.25">
      <c r="A3430" s="28"/>
    </row>
    <row r="3431" spans="1:1" x14ac:dyDescent="0.25">
      <c r="A3431" s="28"/>
    </row>
    <row r="3432" spans="1:1" x14ac:dyDescent="0.25">
      <c r="A3432" s="28"/>
    </row>
    <row r="3433" spans="1:1" x14ac:dyDescent="0.25">
      <c r="A3433" s="28"/>
    </row>
    <row r="3434" spans="1:1" x14ac:dyDescent="0.25">
      <c r="A3434" s="28"/>
    </row>
    <row r="3435" spans="1:1" x14ac:dyDescent="0.25">
      <c r="A3435" s="28"/>
    </row>
    <row r="3436" spans="1:1" x14ac:dyDescent="0.25">
      <c r="A3436" s="28"/>
    </row>
    <row r="3437" spans="1:1" x14ac:dyDescent="0.25">
      <c r="A3437" s="28"/>
    </row>
    <row r="3438" spans="1:1" x14ac:dyDescent="0.25">
      <c r="A3438" s="28"/>
    </row>
    <row r="3439" spans="1:1" x14ac:dyDescent="0.25">
      <c r="A3439" s="28"/>
    </row>
    <row r="3440" spans="1:1" x14ac:dyDescent="0.25">
      <c r="A3440" s="28"/>
    </row>
    <row r="3441" spans="1:1" x14ac:dyDescent="0.25">
      <c r="A3441" s="28"/>
    </row>
    <row r="3442" spans="1:1" x14ac:dyDescent="0.25">
      <c r="A3442" s="28"/>
    </row>
    <row r="3443" spans="1:1" x14ac:dyDescent="0.25">
      <c r="A3443" s="28"/>
    </row>
    <row r="3444" spans="1:1" x14ac:dyDescent="0.25">
      <c r="A3444" s="28"/>
    </row>
    <row r="3445" spans="1:1" x14ac:dyDescent="0.25">
      <c r="A3445" s="28"/>
    </row>
    <row r="3446" spans="1:1" x14ac:dyDescent="0.25">
      <c r="A3446" s="28"/>
    </row>
    <row r="3447" spans="1:1" x14ac:dyDescent="0.25">
      <c r="A3447" s="28"/>
    </row>
    <row r="3448" spans="1:1" x14ac:dyDescent="0.25">
      <c r="A3448" s="28"/>
    </row>
    <row r="3449" spans="1:1" x14ac:dyDescent="0.25">
      <c r="A3449" s="28"/>
    </row>
    <row r="3450" spans="1:1" x14ac:dyDescent="0.25">
      <c r="A3450" s="28"/>
    </row>
    <row r="3451" spans="1:1" x14ac:dyDescent="0.25">
      <c r="A3451" s="28"/>
    </row>
    <row r="3452" spans="1:1" x14ac:dyDescent="0.25">
      <c r="A3452" s="28"/>
    </row>
    <row r="3453" spans="1:1" x14ac:dyDescent="0.25">
      <c r="A3453" s="28"/>
    </row>
    <row r="3454" spans="1:1" x14ac:dyDescent="0.25">
      <c r="A3454" s="28"/>
    </row>
    <row r="3455" spans="1:1" x14ac:dyDescent="0.25">
      <c r="A3455" s="28"/>
    </row>
    <row r="3456" spans="1:1" x14ac:dyDescent="0.25">
      <c r="A3456" s="28"/>
    </row>
    <row r="3457" spans="1:1" x14ac:dyDescent="0.25">
      <c r="A3457" s="28"/>
    </row>
    <row r="3458" spans="1:1" x14ac:dyDescent="0.25">
      <c r="A3458" s="28"/>
    </row>
    <row r="3459" spans="1:1" x14ac:dyDescent="0.25">
      <c r="A3459" s="28"/>
    </row>
    <row r="3460" spans="1:1" x14ac:dyDescent="0.25">
      <c r="A3460" s="28"/>
    </row>
    <row r="3461" spans="1:1" x14ac:dyDescent="0.25">
      <c r="A3461" s="28"/>
    </row>
    <row r="3462" spans="1:1" x14ac:dyDescent="0.25">
      <c r="A3462" s="28"/>
    </row>
    <row r="3463" spans="1:1" x14ac:dyDescent="0.25">
      <c r="A3463" s="28"/>
    </row>
    <row r="3464" spans="1:1" x14ac:dyDescent="0.25">
      <c r="A3464" s="28"/>
    </row>
    <row r="3465" spans="1:1" x14ac:dyDescent="0.25">
      <c r="A3465" s="28"/>
    </row>
    <row r="3466" spans="1:1" x14ac:dyDescent="0.25">
      <c r="A3466" s="28"/>
    </row>
    <row r="3467" spans="1:1" x14ac:dyDescent="0.25">
      <c r="A3467" s="28"/>
    </row>
    <row r="3468" spans="1:1" x14ac:dyDescent="0.25">
      <c r="A3468" s="28"/>
    </row>
    <row r="3469" spans="1:1" x14ac:dyDescent="0.25">
      <c r="A3469" s="28"/>
    </row>
    <row r="3470" spans="1:1" x14ac:dyDescent="0.25">
      <c r="A3470" s="28"/>
    </row>
    <row r="3471" spans="1:1" x14ac:dyDescent="0.25">
      <c r="A3471" s="28"/>
    </row>
    <row r="3472" spans="1:1" x14ac:dyDescent="0.25">
      <c r="A3472" s="28"/>
    </row>
    <row r="3473" spans="1:1" x14ac:dyDescent="0.25">
      <c r="A3473" s="28"/>
    </row>
    <row r="3474" spans="1:1" x14ac:dyDescent="0.25">
      <c r="A3474" s="28"/>
    </row>
    <row r="3475" spans="1:1" x14ac:dyDescent="0.25">
      <c r="A3475" s="28"/>
    </row>
    <row r="3476" spans="1:1" x14ac:dyDescent="0.25">
      <c r="A3476" s="28"/>
    </row>
    <row r="3477" spans="1:1" x14ac:dyDescent="0.25">
      <c r="A3477" s="28"/>
    </row>
    <row r="3478" spans="1:1" x14ac:dyDescent="0.25">
      <c r="A3478" s="28"/>
    </row>
    <row r="3479" spans="1:1" x14ac:dyDescent="0.25">
      <c r="A3479" s="28"/>
    </row>
    <row r="3480" spans="1:1" x14ac:dyDescent="0.25">
      <c r="A3480" s="28"/>
    </row>
    <row r="3481" spans="1:1" x14ac:dyDescent="0.25">
      <c r="A3481" s="28"/>
    </row>
    <row r="3482" spans="1:1" x14ac:dyDescent="0.25">
      <c r="A3482" s="28"/>
    </row>
    <row r="3483" spans="1:1" x14ac:dyDescent="0.25">
      <c r="A3483" s="28"/>
    </row>
    <row r="3484" spans="1:1" x14ac:dyDescent="0.25">
      <c r="A3484" s="28"/>
    </row>
    <row r="3485" spans="1:1" x14ac:dyDescent="0.25">
      <c r="A3485" s="28"/>
    </row>
    <row r="3486" spans="1:1" x14ac:dyDescent="0.25">
      <c r="A3486" s="28"/>
    </row>
    <row r="3487" spans="1:1" x14ac:dyDescent="0.25">
      <c r="A3487" s="28"/>
    </row>
    <row r="3488" spans="1:1" x14ac:dyDescent="0.25">
      <c r="A3488" s="28"/>
    </row>
    <row r="3489" spans="1:1" x14ac:dyDescent="0.25">
      <c r="A3489" s="28"/>
    </row>
    <row r="3490" spans="1:1" x14ac:dyDescent="0.25">
      <c r="A3490" s="28"/>
    </row>
    <row r="3491" spans="1:1" x14ac:dyDescent="0.25">
      <c r="A3491" s="28"/>
    </row>
    <row r="3492" spans="1:1" x14ac:dyDescent="0.25">
      <c r="A3492" s="28"/>
    </row>
    <row r="3493" spans="1:1" x14ac:dyDescent="0.25">
      <c r="A3493" s="28"/>
    </row>
    <row r="3494" spans="1:1" x14ac:dyDescent="0.25">
      <c r="A3494" s="28"/>
    </row>
    <row r="3495" spans="1:1" x14ac:dyDescent="0.25">
      <c r="A3495" s="28"/>
    </row>
    <row r="3496" spans="1:1" x14ac:dyDescent="0.25">
      <c r="A3496" s="28"/>
    </row>
    <row r="3497" spans="1:1" x14ac:dyDescent="0.25">
      <c r="A3497" s="28"/>
    </row>
    <row r="3498" spans="1:1" x14ac:dyDescent="0.25">
      <c r="A3498" s="28"/>
    </row>
    <row r="3499" spans="1:1" x14ac:dyDescent="0.25">
      <c r="A3499" s="28"/>
    </row>
    <row r="3500" spans="1:1" x14ac:dyDescent="0.25">
      <c r="A3500" s="28"/>
    </row>
    <row r="3501" spans="1:1" x14ac:dyDescent="0.25">
      <c r="A3501" s="28"/>
    </row>
    <row r="3502" spans="1:1" x14ac:dyDescent="0.25">
      <c r="A3502" s="28"/>
    </row>
    <row r="3503" spans="1:1" x14ac:dyDescent="0.25">
      <c r="A3503" s="28"/>
    </row>
    <row r="3504" spans="1:1" x14ac:dyDescent="0.25">
      <c r="A3504" s="28"/>
    </row>
    <row r="3505" spans="1:1" x14ac:dyDescent="0.25">
      <c r="A3505" s="28"/>
    </row>
    <row r="3506" spans="1:1" x14ac:dyDescent="0.25">
      <c r="A3506" s="28"/>
    </row>
    <row r="3507" spans="1:1" x14ac:dyDescent="0.25">
      <c r="A3507" s="28"/>
    </row>
    <row r="3508" spans="1:1" x14ac:dyDescent="0.25">
      <c r="A3508" s="28"/>
    </row>
    <row r="3509" spans="1:1" x14ac:dyDescent="0.25">
      <c r="A3509" s="28"/>
    </row>
    <row r="3510" spans="1:1" x14ac:dyDescent="0.25">
      <c r="A3510" s="28"/>
    </row>
    <row r="3511" spans="1:1" x14ac:dyDescent="0.25">
      <c r="A3511" s="28"/>
    </row>
    <row r="3512" spans="1:1" x14ac:dyDescent="0.25">
      <c r="A3512" s="28"/>
    </row>
    <row r="3513" spans="1:1" x14ac:dyDescent="0.25">
      <c r="A3513" s="28"/>
    </row>
    <row r="3514" spans="1:1" x14ac:dyDescent="0.25">
      <c r="A3514" s="28"/>
    </row>
    <row r="3515" spans="1:1" x14ac:dyDescent="0.25">
      <c r="A3515" s="28"/>
    </row>
    <row r="3516" spans="1:1" x14ac:dyDescent="0.25">
      <c r="A3516" s="28"/>
    </row>
    <row r="3517" spans="1:1" x14ac:dyDescent="0.25">
      <c r="A3517" s="28"/>
    </row>
    <row r="3518" spans="1:1" x14ac:dyDescent="0.25">
      <c r="A3518" s="28"/>
    </row>
    <row r="3519" spans="1:1" x14ac:dyDescent="0.25">
      <c r="A3519" s="28"/>
    </row>
    <row r="3520" spans="1:1" x14ac:dyDescent="0.25">
      <c r="A3520" s="28"/>
    </row>
    <row r="3521" spans="1:1" x14ac:dyDescent="0.25">
      <c r="A3521" s="28"/>
    </row>
    <row r="3522" spans="1:1" x14ac:dyDescent="0.25">
      <c r="A3522" s="28"/>
    </row>
    <row r="3523" spans="1:1" x14ac:dyDescent="0.25">
      <c r="A3523" s="28"/>
    </row>
    <row r="3524" spans="1:1" x14ac:dyDescent="0.25">
      <c r="A3524" s="28"/>
    </row>
    <row r="3525" spans="1:1" x14ac:dyDescent="0.25">
      <c r="A3525" s="28"/>
    </row>
    <row r="3526" spans="1:1" x14ac:dyDescent="0.25">
      <c r="A3526" s="28"/>
    </row>
    <row r="3527" spans="1:1" x14ac:dyDescent="0.25">
      <c r="A3527" s="28"/>
    </row>
    <row r="3528" spans="1:1" x14ac:dyDescent="0.25">
      <c r="A3528" s="28"/>
    </row>
    <row r="3529" spans="1:1" x14ac:dyDescent="0.25">
      <c r="A3529" s="28"/>
    </row>
    <row r="3530" spans="1:1" x14ac:dyDescent="0.25">
      <c r="A3530" s="28"/>
    </row>
    <row r="3531" spans="1:1" x14ac:dyDescent="0.25">
      <c r="A3531" s="28"/>
    </row>
    <row r="3532" spans="1:1" x14ac:dyDescent="0.25">
      <c r="A3532" s="28"/>
    </row>
    <row r="3533" spans="1:1" x14ac:dyDescent="0.25">
      <c r="A3533" s="28"/>
    </row>
    <row r="3534" spans="1:1" x14ac:dyDescent="0.25">
      <c r="A3534" s="28"/>
    </row>
    <row r="3535" spans="1:1" x14ac:dyDescent="0.25">
      <c r="A3535" s="28"/>
    </row>
    <row r="3536" spans="1:1" x14ac:dyDescent="0.25">
      <c r="A3536" s="28"/>
    </row>
    <row r="3537" spans="1:1" x14ac:dyDescent="0.25">
      <c r="A3537" s="28"/>
    </row>
    <row r="3538" spans="1:1" x14ac:dyDescent="0.25">
      <c r="A3538" s="28"/>
    </row>
    <row r="3539" spans="1:1" x14ac:dyDescent="0.25">
      <c r="A3539" s="28"/>
    </row>
    <row r="3540" spans="1:1" x14ac:dyDescent="0.25">
      <c r="A3540" s="28"/>
    </row>
    <row r="3541" spans="1:1" x14ac:dyDescent="0.25">
      <c r="A3541" s="28"/>
    </row>
    <row r="3542" spans="1:1" x14ac:dyDescent="0.25">
      <c r="A3542" s="28"/>
    </row>
    <row r="3543" spans="1:1" x14ac:dyDescent="0.25">
      <c r="A3543" s="28"/>
    </row>
    <row r="3544" spans="1:1" x14ac:dyDescent="0.25">
      <c r="A3544" s="28"/>
    </row>
    <row r="3545" spans="1:1" x14ac:dyDescent="0.25">
      <c r="A3545" s="28"/>
    </row>
    <row r="3546" spans="1:1" x14ac:dyDescent="0.25">
      <c r="A3546" s="28"/>
    </row>
    <row r="3547" spans="1:1" x14ac:dyDescent="0.25">
      <c r="A3547" s="28"/>
    </row>
    <row r="3548" spans="1:1" x14ac:dyDescent="0.25">
      <c r="A3548" s="28"/>
    </row>
    <row r="3549" spans="1:1" x14ac:dyDescent="0.25">
      <c r="A3549" s="28"/>
    </row>
    <row r="3550" spans="1:1" x14ac:dyDescent="0.25">
      <c r="A3550" s="28"/>
    </row>
    <row r="3551" spans="1:1" x14ac:dyDescent="0.25">
      <c r="A3551" s="28"/>
    </row>
    <row r="3552" spans="1:1" x14ac:dyDescent="0.25">
      <c r="A3552" s="28"/>
    </row>
    <row r="3553" spans="1:1" x14ac:dyDescent="0.25">
      <c r="A3553" s="28"/>
    </row>
    <row r="3554" spans="1:1" x14ac:dyDescent="0.25">
      <c r="A3554" s="28"/>
    </row>
    <row r="3555" spans="1:1" x14ac:dyDescent="0.25">
      <c r="A3555" s="28"/>
    </row>
    <row r="3556" spans="1:1" x14ac:dyDescent="0.25">
      <c r="A3556" s="28"/>
    </row>
    <row r="3557" spans="1:1" x14ac:dyDescent="0.25">
      <c r="A3557" s="28"/>
    </row>
    <row r="3558" spans="1:1" x14ac:dyDescent="0.25">
      <c r="A3558" s="28"/>
    </row>
    <row r="3559" spans="1:1" x14ac:dyDescent="0.25">
      <c r="A3559" s="28"/>
    </row>
    <row r="3560" spans="1:1" x14ac:dyDescent="0.25">
      <c r="A3560" s="28"/>
    </row>
    <row r="3561" spans="1:1" x14ac:dyDescent="0.25">
      <c r="A3561" s="28"/>
    </row>
    <row r="3562" spans="1:1" x14ac:dyDescent="0.25">
      <c r="A3562" s="28"/>
    </row>
    <row r="3563" spans="1:1" x14ac:dyDescent="0.25">
      <c r="A3563" s="28"/>
    </row>
    <row r="3564" spans="1:1" x14ac:dyDescent="0.25">
      <c r="A3564" s="28"/>
    </row>
    <row r="3565" spans="1:1" x14ac:dyDescent="0.25">
      <c r="A3565" s="28"/>
    </row>
    <row r="3566" spans="1:1" x14ac:dyDescent="0.25">
      <c r="A3566" s="28"/>
    </row>
    <row r="3567" spans="1:1" x14ac:dyDescent="0.25">
      <c r="A3567" s="28"/>
    </row>
    <row r="3568" spans="1:1" x14ac:dyDescent="0.25">
      <c r="A3568" s="28"/>
    </row>
    <row r="3569" spans="1:1" x14ac:dyDescent="0.25">
      <c r="A3569" s="28"/>
    </row>
    <row r="3570" spans="1:1" x14ac:dyDescent="0.25">
      <c r="A3570" s="28"/>
    </row>
    <row r="3571" spans="1:1" x14ac:dyDescent="0.25">
      <c r="A3571" s="28"/>
    </row>
    <row r="3572" spans="1:1" x14ac:dyDescent="0.25">
      <c r="A3572" s="28"/>
    </row>
    <row r="3573" spans="1:1" x14ac:dyDescent="0.25">
      <c r="A3573" s="28"/>
    </row>
    <row r="3574" spans="1:1" x14ac:dyDescent="0.25">
      <c r="A3574" s="28"/>
    </row>
    <row r="3575" spans="1:1" x14ac:dyDescent="0.25">
      <c r="A3575" s="28"/>
    </row>
    <row r="3576" spans="1:1" x14ac:dyDescent="0.25">
      <c r="A3576" s="28"/>
    </row>
    <row r="3577" spans="1:1" x14ac:dyDescent="0.25">
      <c r="A3577" s="28"/>
    </row>
    <row r="3578" spans="1:1" x14ac:dyDescent="0.25">
      <c r="A3578" s="28"/>
    </row>
    <row r="3579" spans="1:1" x14ac:dyDescent="0.25">
      <c r="A3579" s="28"/>
    </row>
    <row r="3580" spans="1:1" x14ac:dyDescent="0.25">
      <c r="A3580" s="28"/>
    </row>
    <row r="3581" spans="1:1" x14ac:dyDescent="0.25">
      <c r="A3581" s="28"/>
    </row>
    <row r="3582" spans="1:1" x14ac:dyDescent="0.25">
      <c r="A3582" s="28"/>
    </row>
    <row r="3583" spans="1:1" x14ac:dyDescent="0.25">
      <c r="A3583" s="28"/>
    </row>
    <row r="3584" spans="1:1" x14ac:dyDescent="0.25">
      <c r="A3584" s="28"/>
    </row>
    <row r="3585" spans="1:1" x14ac:dyDescent="0.25">
      <c r="A3585" s="28"/>
    </row>
    <row r="3586" spans="1:1" x14ac:dyDescent="0.25">
      <c r="A3586" s="28"/>
    </row>
    <row r="3587" spans="1:1" x14ac:dyDescent="0.25">
      <c r="A3587" s="28"/>
    </row>
    <row r="3588" spans="1:1" x14ac:dyDescent="0.25">
      <c r="A3588" s="28"/>
    </row>
    <row r="3589" spans="1:1" x14ac:dyDescent="0.25">
      <c r="A3589" s="28"/>
    </row>
    <row r="3590" spans="1:1" x14ac:dyDescent="0.25">
      <c r="A3590" s="28"/>
    </row>
    <row r="3591" spans="1:1" x14ac:dyDescent="0.25">
      <c r="A3591" s="28"/>
    </row>
    <row r="3592" spans="1:1" x14ac:dyDescent="0.25">
      <c r="A3592" s="28"/>
    </row>
    <row r="3593" spans="1:1" x14ac:dyDescent="0.25">
      <c r="A3593" s="28"/>
    </row>
    <row r="3594" spans="1:1" x14ac:dyDescent="0.25">
      <c r="A3594" s="28"/>
    </row>
    <row r="3595" spans="1:1" x14ac:dyDescent="0.25">
      <c r="A3595" s="28"/>
    </row>
    <row r="3596" spans="1:1" x14ac:dyDescent="0.25">
      <c r="A3596" s="28"/>
    </row>
    <row r="3597" spans="1:1" x14ac:dyDescent="0.25">
      <c r="A3597" s="28"/>
    </row>
    <row r="3598" spans="1:1" x14ac:dyDescent="0.25">
      <c r="A3598" s="28"/>
    </row>
    <row r="3599" spans="1:1" x14ac:dyDescent="0.25">
      <c r="A3599" s="28"/>
    </row>
    <row r="3600" spans="1:1" x14ac:dyDescent="0.25">
      <c r="A3600" s="28"/>
    </row>
    <row r="3601" spans="1:1" x14ac:dyDescent="0.25">
      <c r="A3601" s="28"/>
    </row>
    <row r="3602" spans="1:1" x14ac:dyDescent="0.25">
      <c r="A3602" s="28"/>
    </row>
    <row r="3603" spans="1:1" x14ac:dyDescent="0.25">
      <c r="A3603" s="28"/>
    </row>
    <row r="3604" spans="1:1" x14ac:dyDescent="0.25">
      <c r="A3604" s="28"/>
    </row>
    <row r="3605" spans="1:1" x14ac:dyDescent="0.25">
      <c r="A3605" s="28"/>
    </row>
    <row r="3606" spans="1:1" x14ac:dyDescent="0.25">
      <c r="A3606" s="28"/>
    </row>
    <row r="3607" spans="1:1" x14ac:dyDescent="0.25">
      <c r="A3607" s="28"/>
    </row>
    <row r="3608" spans="1:1" x14ac:dyDescent="0.25">
      <c r="A3608" s="28"/>
    </row>
    <row r="3609" spans="1:1" x14ac:dyDescent="0.25">
      <c r="A3609" s="28"/>
    </row>
    <row r="3610" spans="1:1" x14ac:dyDescent="0.25">
      <c r="A3610" s="28"/>
    </row>
    <row r="3611" spans="1:1" x14ac:dyDescent="0.25">
      <c r="A3611" s="28"/>
    </row>
    <row r="3612" spans="1:1" x14ac:dyDescent="0.25">
      <c r="A3612" s="28"/>
    </row>
    <row r="3613" spans="1:1" x14ac:dyDescent="0.25">
      <c r="A3613" s="28"/>
    </row>
    <row r="3614" spans="1:1" x14ac:dyDescent="0.25">
      <c r="A3614" s="28"/>
    </row>
    <row r="3615" spans="1:1" x14ac:dyDescent="0.25">
      <c r="A3615" s="28"/>
    </row>
    <row r="3616" spans="1:1" x14ac:dyDescent="0.25">
      <c r="A3616" s="28"/>
    </row>
    <row r="3617" spans="1:1" x14ac:dyDescent="0.25">
      <c r="A3617" s="28"/>
    </row>
    <row r="3618" spans="1:1" x14ac:dyDescent="0.25">
      <c r="A3618" s="28"/>
    </row>
    <row r="3619" spans="1:1" x14ac:dyDescent="0.25">
      <c r="A3619" s="28"/>
    </row>
    <row r="3620" spans="1:1" x14ac:dyDescent="0.25">
      <c r="A3620" s="28"/>
    </row>
    <row r="3621" spans="1:1" x14ac:dyDescent="0.25">
      <c r="A3621" s="28"/>
    </row>
    <row r="3622" spans="1:1" x14ac:dyDescent="0.25">
      <c r="A3622" s="28"/>
    </row>
    <row r="3623" spans="1:1" x14ac:dyDescent="0.25">
      <c r="A3623" s="28"/>
    </row>
    <row r="3624" spans="1:1" x14ac:dyDescent="0.25">
      <c r="A3624" s="28"/>
    </row>
    <row r="3625" spans="1:1" x14ac:dyDescent="0.25">
      <c r="A3625" s="28"/>
    </row>
    <row r="3626" spans="1:1" x14ac:dyDescent="0.25">
      <c r="A3626" s="28"/>
    </row>
    <row r="3627" spans="1:1" x14ac:dyDescent="0.25">
      <c r="A3627" s="28"/>
    </row>
    <row r="3628" spans="1:1" x14ac:dyDescent="0.25">
      <c r="A3628" s="28"/>
    </row>
    <row r="3629" spans="1:1" x14ac:dyDescent="0.25">
      <c r="A3629" s="28"/>
    </row>
    <row r="3630" spans="1:1" x14ac:dyDescent="0.25">
      <c r="A3630" s="28"/>
    </row>
    <row r="3631" spans="1:1" x14ac:dyDescent="0.25">
      <c r="A3631" s="28"/>
    </row>
    <row r="3632" spans="1:1" x14ac:dyDescent="0.25">
      <c r="A3632" s="28"/>
    </row>
    <row r="3633" spans="1:1" x14ac:dyDescent="0.25">
      <c r="A3633" s="28"/>
    </row>
    <row r="3634" spans="1:1" x14ac:dyDescent="0.25">
      <c r="A3634" s="28"/>
    </row>
    <row r="3635" spans="1:1" x14ac:dyDescent="0.25">
      <c r="A3635" s="28"/>
    </row>
    <row r="3636" spans="1:1" x14ac:dyDescent="0.25">
      <c r="A3636" s="28"/>
    </row>
    <row r="3637" spans="1:1" x14ac:dyDescent="0.25">
      <c r="A3637" s="28"/>
    </row>
    <row r="3638" spans="1:1" x14ac:dyDescent="0.25">
      <c r="A3638" s="28"/>
    </row>
    <row r="3639" spans="1:1" x14ac:dyDescent="0.25">
      <c r="A3639" s="28"/>
    </row>
    <row r="3640" spans="1:1" x14ac:dyDescent="0.25">
      <c r="A3640" s="28"/>
    </row>
    <row r="3641" spans="1:1" x14ac:dyDescent="0.25">
      <c r="A3641" s="28"/>
    </row>
    <row r="3642" spans="1:1" x14ac:dyDescent="0.25">
      <c r="A3642" s="28"/>
    </row>
    <row r="3643" spans="1:1" x14ac:dyDescent="0.25">
      <c r="A3643" s="28"/>
    </row>
    <row r="3644" spans="1:1" x14ac:dyDescent="0.25">
      <c r="A3644" s="28"/>
    </row>
    <row r="3645" spans="1:1" x14ac:dyDescent="0.25">
      <c r="A3645" s="28"/>
    </row>
    <row r="3646" spans="1:1" x14ac:dyDescent="0.25">
      <c r="A3646" s="28"/>
    </row>
    <row r="3647" spans="1:1" x14ac:dyDescent="0.25">
      <c r="A3647" s="28"/>
    </row>
    <row r="3648" spans="1:1" x14ac:dyDescent="0.25">
      <c r="A3648" s="28"/>
    </row>
    <row r="3649" spans="1:1" x14ac:dyDescent="0.25">
      <c r="A3649" s="28"/>
    </row>
    <row r="3650" spans="1:1" x14ac:dyDescent="0.25">
      <c r="A3650" s="28"/>
    </row>
    <row r="3651" spans="1:1" x14ac:dyDescent="0.25">
      <c r="A3651" s="28"/>
    </row>
    <row r="3652" spans="1:1" x14ac:dyDescent="0.25">
      <c r="A3652" s="28"/>
    </row>
    <row r="3653" spans="1:1" x14ac:dyDescent="0.25">
      <c r="A3653" s="28"/>
    </row>
    <row r="3654" spans="1:1" x14ac:dyDescent="0.25">
      <c r="A3654" s="28"/>
    </row>
    <row r="3655" spans="1:1" x14ac:dyDescent="0.25">
      <c r="A3655" s="28"/>
    </row>
    <row r="3656" spans="1:1" x14ac:dyDescent="0.25">
      <c r="A3656" s="28"/>
    </row>
    <row r="3657" spans="1:1" x14ac:dyDescent="0.25">
      <c r="A3657" s="28"/>
    </row>
    <row r="3658" spans="1:1" x14ac:dyDescent="0.25">
      <c r="A3658" s="28"/>
    </row>
    <row r="3659" spans="1:1" x14ac:dyDescent="0.25">
      <c r="A3659" s="28"/>
    </row>
    <row r="3660" spans="1:1" x14ac:dyDescent="0.25">
      <c r="A3660" s="28"/>
    </row>
    <row r="3661" spans="1:1" x14ac:dyDescent="0.25">
      <c r="A3661" s="28"/>
    </row>
    <row r="3662" spans="1:1" x14ac:dyDescent="0.25">
      <c r="A3662" s="28"/>
    </row>
    <row r="3663" spans="1:1" x14ac:dyDescent="0.25">
      <c r="A3663" s="28"/>
    </row>
    <row r="3664" spans="1:1" x14ac:dyDescent="0.25">
      <c r="A3664" s="28"/>
    </row>
    <row r="3665" spans="1:1" x14ac:dyDescent="0.25">
      <c r="A3665" s="28"/>
    </row>
    <row r="3666" spans="1:1" x14ac:dyDescent="0.25">
      <c r="A3666" s="28"/>
    </row>
    <row r="3667" spans="1:1" x14ac:dyDescent="0.25">
      <c r="A3667" s="28"/>
    </row>
    <row r="3668" spans="1:1" x14ac:dyDescent="0.25">
      <c r="A3668" s="28"/>
    </row>
    <row r="3669" spans="1:1" x14ac:dyDescent="0.25">
      <c r="A3669" s="28"/>
    </row>
    <row r="3670" spans="1:1" x14ac:dyDescent="0.25">
      <c r="A3670" s="28"/>
    </row>
    <row r="3671" spans="1:1" x14ac:dyDescent="0.25">
      <c r="A3671" s="28"/>
    </row>
    <row r="3672" spans="1:1" x14ac:dyDescent="0.25">
      <c r="A3672" s="28"/>
    </row>
    <row r="3673" spans="1:1" x14ac:dyDescent="0.25">
      <c r="A3673" s="28"/>
    </row>
    <row r="3674" spans="1:1" x14ac:dyDescent="0.25">
      <c r="A3674" s="28"/>
    </row>
    <row r="3675" spans="1:1" x14ac:dyDescent="0.25">
      <c r="A3675" s="28"/>
    </row>
    <row r="3676" spans="1:1" x14ac:dyDescent="0.25">
      <c r="A3676" s="28"/>
    </row>
    <row r="3677" spans="1:1" x14ac:dyDescent="0.25">
      <c r="A3677" s="28"/>
    </row>
    <row r="3678" spans="1:1" x14ac:dyDescent="0.25">
      <c r="A3678" s="28"/>
    </row>
    <row r="3679" spans="1:1" x14ac:dyDescent="0.25">
      <c r="A3679" s="28"/>
    </row>
    <row r="3680" spans="1:1" x14ac:dyDescent="0.25">
      <c r="A3680" s="28"/>
    </row>
    <row r="3681" spans="1:1" x14ac:dyDescent="0.25">
      <c r="A3681" s="28"/>
    </row>
    <row r="3682" spans="1:1" x14ac:dyDescent="0.25">
      <c r="A3682" s="28"/>
    </row>
    <row r="3683" spans="1:1" x14ac:dyDescent="0.25">
      <c r="A3683" s="28"/>
    </row>
    <row r="3684" spans="1:1" x14ac:dyDescent="0.25">
      <c r="A3684" s="28"/>
    </row>
    <row r="3685" spans="1:1" x14ac:dyDescent="0.25">
      <c r="A3685" s="28"/>
    </row>
    <row r="3686" spans="1:1" x14ac:dyDescent="0.25">
      <c r="A3686" s="28"/>
    </row>
    <row r="3687" spans="1:1" x14ac:dyDescent="0.25">
      <c r="A3687" s="28"/>
    </row>
    <row r="3688" spans="1:1" x14ac:dyDescent="0.25">
      <c r="A3688" s="28"/>
    </row>
    <row r="3689" spans="1:1" x14ac:dyDescent="0.25">
      <c r="A3689" s="28"/>
    </row>
    <row r="3690" spans="1:1" x14ac:dyDescent="0.25">
      <c r="A3690" s="28"/>
    </row>
    <row r="3691" spans="1:1" x14ac:dyDescent="0.25">
      <c r="A3691" s="28"/>
    </row>
    <row r="3692" spans="1:1" x14ac:dyDescent="0.25">
      <c r="A3692" s="28"/>
    </row>
    <row r="3693" spans="1:1" x14ac:dyDescent="0.25">
      <c r="A3693" s="28"/>
    </row>
    <row r="3694" spans="1:1" x14ac:dyDescent="0.25">
      <c r="A3694" s="28"/>
    </row>
    <row r="3695" spans="1:1" x14ac:dyDescent="0.25">
      <c r="A3695" s="28"/>
    </row>
    <row r="3696" spans="1:1" x14ac:dyDescent="0.25">
      <c r="A3696" s="28"/>
    </row>
    <row r="3697" spans="1:1" x14ac:dyDescent="0.25">
      <c r="A3697" s="28"/>
    </row>
    <row r="3698" spans="1:1" x14ac:dyDescent="0.25">
      <c r="A3698" s="28"/>
    </row>
    <row r="3699" spans="1:1" x14ac:dyDescent="0.25">
      <c r="A3699" s="28"/>
    </row>
    <row r="3700" spans="1:1" x14ac:dyDescent="0.25">
      <c r="A3700" s="28"/>
    </row>
    <row r="3701" spans="1:1" x14ac:dyDescent="0.25">
      <c r="A3701" s="28"/>
    </row>
    <row r="3702" spans="1:1" x14ac:dyDescent="0.25">
      <c r="A3702" s="28"/>
    </row>
    <row r="3703" spans="1:1" x14ac:dyDescent="0.25">
      <c r="A3703" s="28"/>
    </row>
    <row r="3704" spans="1:1" x14ac:dyDescent="0.25">
      <c r="A3704" s="28"/>
    </row>
    <row r="3705" spans="1:1" x14ac:dyDescent="0.25">
      <c r="A3705" s="28"/>
    </row>
    <row r="3706" spans="1:1" x14ac:dyDescent="0.25">
      <c r="A3706" s="28"/>
    </row>
    <row r="3707" spans="1:1" x14ac:dyDescent="0.25">
      <c r="A3707" s="28"/>
    </row>
    <row r="3708" spans="1:1" x14ac:dyDescent="0.25">
      <c r="A3708" s="28"/>
    </row>
    <row r="3709" spans="1:1" x14ac:dyDescent="0.25">
      <c r="A3709" s="28"/>
    </row>
    <row r="3710" spans="1:1" x14ac:dyDescent="0.25">
      <c r="A3710" s="28"/>
    </row>
    <row r="3711" spans="1:1" x14ac:dyDescent="0.25">
      <c r="A3711" s="28"/>
    </row>
    <row r="3712" spans="1:1" x14ac:dyDescent="0.25">
      <c r="A3712" s="28"/>
    </row>
    <row r="3713" spans="1:1" x14ac:dyDescent="0.25">
      <c r="A3713" s="28"/>
    </row>
    <row r="3714" spans="1:1" x14ac:dyDescent="0.25">
      <c r="A3714" s="28"/>
    </row>
    <row r="3715" spans="1:1" x14ac:dyDescent="0.25">
      <c r="A3715" s="28"/>
    </row>
    <row r="3716" spans="1:1" x14ac:dyDescent="0.25">
      <c r="A3716" s="28"/>
    </row>
    <row r="3717" spans="1:1" x14ac:dyDescent="0.25">
      <c r="A3717" s="28"/>
    </row>
    <row r="3718" spans="1:1" x14ac:dyDescent="0.25">
      <c r="A3718" s="28"/>
    </row>
    <row r="3719" spans="1:1" x14ac:dyDescent="0.25">
      <c r="A3719" s="28"/>
    </row>
    <row r="3720" spans="1:1" x14ac:dyDescent="0.25">
      <c r="A3720" s="28"/>
    </row>
    <row r="3721" spans="1:1" x14ac:dyDescent="0.25">
      <c r="A3721" s="28"/>
    </row>
    <row r="3722" spans="1:1" x14ac:dyDescent="0.25">
      <c r="A3722" s="28"/>
    </row>
    <row r="3723" spans="1:1" x14ac:dyDescent="0.25">
      <c r="A3723" s="28"/>
    </row>
    <row r="3724" spans="1:1" x14ac:dyDescent="0.25">
      <c r="A3724" s="28"/>
    </row>
    <row r="3725" spans="1:1" x14ac:dyDescent="0.25">
      <c r="A3725" s="28"/>
    </row>
    <row r="3726" spans="1:1" x14ac:dyDescent="0.25">
      <c r="A3726" s="28"/>
    </row>
    <row r="3727" spans="1:1" x14ac:dyDescent="0.25">
      <c r="A3727" s="28"/>
    </row>
    <row r="3728" spans="1:1" x14ac:dyDescent="0.25">
      <c r="A3728" s="28"/>
    </row>
    <row r="3729" spans="1:1" x14ac:dyDescent="0.25">
      <c r="A3729" s="28"/>
    </row>
    <row r="3730" spans="1:1" x14ac:dyDescent="0.25">
      <c r="A3730" s="28"/>
    </row>
    <row r="3731" spans="1:1" x14ac:dyDescent="0.25">
      <c r="A3731" s="28"/>
    </row>
    <row r="3732" spans="1:1" x14ac:dyDescent="0.25">
      <c r="A3732" s="28"/>
    </row>
    <row r="3733" spans="1:1" x14ac:dyDescent="0.25">
      <c r="A3733" s="28"/>
    </row>
    <row r="3734" spans="1:1" x14ac:dyDescent="0.25">
      <c r="A3734" s="28"/>
    </row>
    <row r="3735" spans="1:1" x14ac:dyDescent="0.25">
      <c r="A3735" s="28"/>
    </row>
    <row r="3736" spans="1:1" x14ac:dyDescent="0.25">
      <c r="A3736" s="28"/>
    </row>
    <row r="3737" spans="1:1" x14ac:dyDescent="0.25">
      <c r="A3737" s="28"/>
    </row>
    <row r="3738" spans="1:1" x14ac:dyDescent="0.25">
      <c r="A3738" s="28"/>
    </row>
    <row r="3739" spans="1:1" x14ac:dyDescent="0.25">
      <c r="A3739" s="28"/>
    </row>
    <row r="3740" spans="1:1" x14ac:dyDescent="0.25">
      <c r="A3740" s="28"/>
    </row>
    <row r="3741" spans="1:1" x14ac:dyDescent="0.25">
      <c r="A3741" s="28"/>
    </row>
    <row r="3742" spans="1:1" x14ac:dyDescent="0.25">
      <c r="A3742" s="28"/>
    </row>
    <row r="3743" spans="1:1" x14ac:dyDescent="0.25">
      <c r="A3743" s="28"/>
    </row>
    <row r="3744" spans="1:1" x14ac:dyDescent="0.25">
      <c r="A3744" s="28"/>
    </row>
    <row r="3745" spans="1:1" x14ac:dyDescent="0.25">
      <c r="A3745" s="28"/>
    </row>
    <row r="3746" spans="1:1" x14ac:dyDescent="0.25">
      <c r="A3746" s="28"/>
    </row>
    <row r="3747" spans="1:1" x14ac:dyDescent="0.25">
      <c r="A3747" s="28"/>
    </row>
    <row r="3748" spans="1:1" x14ac:dyDescent="0.25">
      <c r="A3748" s="28"/>
    </row>
    <row r="3749" spans="1:1" x14ac:dyDescent="0.25">
      <c r="A3749" s="28"/>
    </row>
    <row r="3750" spans="1:1" x14ac:dyDescent="0.25">
      <c r="A3750" s="28"/>
    </row>
    <row r="3751" spans="1:1" x14ac:dyDescent="0.25">
      <c r="A3751" s="28"/>
    </row>
    <row r="3752" spans="1:1" x14ac:dyDescent="0.25">
      <c r="A3752" s="28"/>
    </row>
    <row r="3753" spans="1:1" x14ac:dyDescent="0.25">
      <c r="A3753" s="28"/>
    </row>
    <row r="3754" spans="1:1" x14ac:dyDescent="0.25">
      <c r="A3754" s="28"/>
    </row>
    <row r="3755" spans="1:1" x14ac:dyDescent="0.25">
      <c r="A3755" s="28"/>
    </row>
    <row r="3756" spans="1:1" x14ac:dyDescent="0.25">
      <c r="A3756" s="28"/>
    </row>
    <row r="3757" spans="1:1" x14ac:dyDescent="0.25">
      <c r="A3757" s="28"/>
    </row>
    <row r="3758" spans="1:1" x14ac:dyDescent="0.25">
      <c r="A3758" s="28"/>
    </row>
    <row r="3759" spans="1:1" x14ac:dyDescent="0.25">
      <c r="A3759" s="28"/>
    </row>
    <row r="3760" spans="1:1" x14ac:dyDescent="0.25">
      <c r="A3760" s="28"/>
    </row>
    <row r="3761" spans="1:1" x14ac:dyDescent="0.25">
      <c r="A3761" s="28"/>
    </row>
    <row r="3762" spans="1:1" x14ac:dyDescent="0.25">
      <c r="A3762" s="28"/>
    </row>
    <row r="3763" spans="1:1" x14ac:dyDescent="0.25">
      <c r="A3763" s="28"/>
    </row>
    <row r="3764" spans="1:1" x14ac:dyDescent="0.25">
      <c r="A3764" s="28"/>
    </row>
    <row r="3765" spans="1:1" x14ac:dyDescent="0.25">
      <c r="A3765" s="28"/>
    </row>
    <row r="3766" spans="1:1" x14ac:dyDescent="0.25">
      <c r="A3766" s="28"/>
    </row>
    <row r="3767" spans="1:1" x14ac:dyDescent="0.25">
      <c r="A3767" s="28"/>
    </row>
    <row r="3768" spans="1:1" x14ac:dyDescent="0.25">
      <c r="A3768" s="28"/>
    </row>
    <row r="3769" spans="1:1" x14ac:dyDescent="0.25">
      <c r="A3769" s="28"/>
    </row>
    <row r="3770" spans="1:1" x14ac:dyDescent="0.25">
      <c r="A3770" s="28"/>
    </row>
    <row r="3771" spans="1:1" x14ac:dyDescent="0.25">
      <c r="A3771" s="28"/>
    </row>
    <row r="3772" spans="1:1" x14ac:dyDescent="0.25">
      <c r="A3772" s="28"/>
    </row>
    <row r="3773" spans="1:1" x14ac:dyDescent="0.25">
      <c r="A3773" s="28"/>
    </row>
    <row r="3774" spans="1:1" x14ac:dyDescent="0.25">
      <c r="A3774" s="28"/>
    </row>
    <row r="3775" spans="1:1" x14ac:dyDescent="0.25">
      <c r="A3775" s="28"/>
    </row>
    <row r="3776" spans="1:1" x14ac:dyDescent="0.25">
      <c r="A3776" s="28"/>
    </row>
    <row r="3777" spans="1:1" x14ac:dyDescent="0.25">
      <c r="A3777" s="28"/>
    </row>
    <row r="3778" spans="1:1" x14ac:dyDescent="0.25">
      <c r="A3778" s="28"/>
    </row>
    <row r="3779" spans="1:1" x14ac:dyDescent="0.25">
      <c r="A3779" s="28"/>
    </row>
    <row r="3780" spans="1:1" x14ac:dyDescent="0.25">
      <c r="A3780" s="28"/>
    </row>
    <row r="3781" spans="1:1" x14ac:dyDescent="0.25">
      <c r="A3781" s="28"/>
    </row>
    <row r="3782" spans="1:1" x14ac:dyDescent="0.25">
      <c r="A3782" s="28"/>
    </row>
    <row r="3783" spans="1:1" x14ac:dyDescent="0.25">
      <c r="A3783" s="28"/>
    </row>
    <row r="3784" spans="1:1" x14ac:dyDescent="0.25">
      <c r="A3784" s="28"/>
    </row>
    <row r="3785" spans="1:1" x14ac:dyDescent="0.25">
      <c r="A3785" s="28"/>
    </row>
    <row r="3786" spans="1:1" x14ac:dyDescent="0.25">
      <c r="A3786" s="28"/>
    </row>
    <row r="3787" spans="1:1" x14ac:dyDescent="0.25">
      <c r="A3787" s="28"/>
    </row>
    <row r="3788" spans="1:1" x14ac:dyDescent="0.25">
      <c r="A3788" s="28"/>
    </row>
    <row r="3789" spans="1:1" x14ac:dyDescent="0.25">
      <c r="A3789" s="28"/>
    </row>
    <row r="3790" spans="1:1" x14ac:dyDescent="0.25">
      <c r="A3790" s="28"/>
    </row>
    <row r="3791" spans="1:1" x14ac:dyDescent="0.25">
      <c r="A3791" s="28"/>
    </row>
    <row r="3792" spans="1:1" x14ac:dyDescent="0.25">
      <c r="A3792" s="28"/>
    </row>
    <row r="3793" spans="1:1" x14ac:dyDescent="0.25">
      <c r="A3793" s="28"/>
    </row>
    <row r="3794" spans="1:1" x14ac:dyDescent="0.25">
      <c r="A3794" s="28"/>
    </row>
    <row r="3795" spans="1:1" x14ac:dyDescent="0.25">
      <c r="A3795" s="28"/>
    </row>
    <row r="3796" spans="1:1" x14ac:dyDescent="0.25">
      <c r="A3796" s="28"/>
    </row>
    <row r="3797" spans="1:1" x14ac:dyDescent="0.25">
      <c r="A3797" s="28"/>
    </row>
    <row r="3798" spans="1:1" x14ac:dyDescent="0.25">
      <c r="A3798" s="28"/>
    </row>
    <row r="3799" spans="1:1" x14ac:dyDescent="0.25">
      <c r="A3799" s="28"/>
    </row>
    <row r="3800" spans="1:1" x14ac:dyDescent="0.25">
      <c r="A3800" s="28"/>
    </row>
    <row r="3801" spans="1:1" x14ac:dyDescent="0.25">
      <c r="A3801" s="28"/>
    </row>
    <row r="3802" spans="1:1" x14ac:dyDescent="0.25">
      <c r="A3802" s="28"/>
    </row>
    <row r="3803" spans="1:1" x14ac:dyDescent="0.25">
      <c r="A3803" s="28"/>
    </row>
    <row r="3804" spans="1:1" x14ac:dyDescent="0.25">
      <c r="A3804" s="28"/>
    </row>
    <row r="3805" spans="1:1" x14ac:dyDescent="0.25">
      <c r="A3805" s="28"/>
    </row>
    <row r="3806" spans="1:1" x14ac:dyDescent="0.25">
      <c r="A3806" s="28"/>
    </row>
    <row r="3807" spans="1:1" x14ac:dyDescent="0.25">
      <c r="A3807" s="28"/>
    </row>
    <row r="3808" spans="1:1" x14ac:dyDescent="0.25">
      <c r="A3808" s="28"/>
    </row>
    <row r="3809" spans="1:1" x14ac:dyDescent="0.25">
      <c r="A3809" s="28"/>
    </row>
    <row r="3810" spans="1:1" x14ac:dyDescent="0.25">
      <c r="A3810" s="28"/>
    </row>
    <row r="3811" spans="1:1" x14ac:dyDescent="0.25">
      <c r="A3811" s="28"/>
    </row>
    <row r="3812" spans="1:1" x14ac:dyDescent="0.25">
      <c r="A3812" s="28"/>
    </row>
    <row r="3813" spans="1:1" x14ac:dyDescent="0.25">
      <c r="A3813" s="28"/>
    </row>
    <row r="3814" spans="1:1" x14ac:dyDescent="0.25">
      <c r="A3814" s="28"/>
    </row>
    <row r="3815" spans="1:1" x14ac:dyDescent="0.25">
      <c r="A3815" s="28"/>
    </row>
    <row r="3816" spans="1:1" x14ac:dyDescent="0.25">
      <c r="A3816" s="28"/>
    </row>
    <row r="3817" spans="1:1" x14ac:dyDescent="0.25">
      <c r="A3817" s="28"/>
    </row>
    <row r="3818" spans="1:1" x14ac:dyDescent="0.25">
      <c r="A3818" s="28"/>
    </row>
    <row r="3819" spans="1:1" x14ac:dyDescent="0.25">
      <c r="A3819" s="28"/>
    </row>
    <row r="3820" spans="1:1" x14ac:dyDescent="0.25">
      <c r="A3820" s="28"/>
    </row>
    <row r="3821" spans="1:1" x14ac:dyDescent="0.25">
      <c r="A3821" s="28"/>
    </row>
    <row r="3822" spans="1:1" x14ac:dyDescent="0.25">
      <c r="A3822" s="28"/>
    </row>
    <row r="3823" spans="1:1" x14ac:dyDescent="0.25">
      <c r="A3823" s="28"/>
    </row>
    <row r="3824" spans="1:1" x14ac:dyDescent="0.25">
      <c r="A3824" s="28"/>
    </row>
    <row r="3825" spans="1:1" x14ac:dyDescent="0.25">
      <c r="A3825" s="28"/>
    </row>
    <row r="3826" spans="1:1" x14ac:dyDescent="0.25">
      <c r="A3826" s="28"/>
    </row>
    <row r="3827" spans="1:1" x14ac:dyDescent="0.25">
      <c r="A3827" s="28"/>
    </row>
    <row r="3828" spans="1:1" x14ac:dyDescent="0.25">
      <c r="A3828" s="28"/>
    </row>
    <row r="3829" spans="1:1" x14ac:dyDescent="0.25">
      <c r="A3829" s="28"/>
    </row>
    <row r="3830" spans="1:1" x14ac:dyDescent="0.25">
      <c r="A3830" s="28"/>
    </row>
    <row r="3831" spans="1:1" x14ac:dyDescent="0.25">
      <c r="A3831" s="28"/>
    </row>
    <row r="3832" spans="1:1" x14ac:dyDescent="0.25">
      <c r="A3832" s="28"/>
    </row>
    <row r="3833" spans="1:1" x14ac:dyDescent="0.25">
      <c r="A3833" s="28"/>
    </row>
    <row r="3834" spans="1:1" x14ac:dyDescent="0.25">
      <c r="A3834" s="28"/>
    </row>
    <row r="3835" spans="1:1" x14ac:dyDescent="0.25">
      <c r="A3835" s="28"/>
    </row>
    <row r="3836" spans="1:1" x14ac:dyDescent="0.25">
      <c r="A3836" s="28"/>
    </row>
    <row r="3837" spans="1:1" x14ac:dyDescent="0.25">
      <c r="A3837" s="28"/>
    </row>
    <row r="3838" spans="1:1" x14ac:dyDescent="0.25">
      <c r="A3838" s="28"/>
    </row>
    <row r="3839" spans="1:1" x14ac:dyDescent="0.25">
      <c r="A3839" s="28"/>
    </row>
    <row r="3840" spans="1:1" x14ac:dyDescent="0.25">
      <c r="A3840" s="28"/>
    </row>
    <row r="3841" spans="1:1" x14ac:dyDescent="0.25">
      <c r="A3841" s="28"/>
    </row>
    <row r="3842" spans="1:1" x14ac:dyDescent="0.25">
      <c r="A3842" s="28"/>
    </row>
    <row r="3843" spans="1:1" x14ac:dyDescent="0.25">
      <c r="A3843" s="28"/>
    </row>
    <row r="3844" spans="1:1" x14ac:dyDescent="0.25">
      <c r="A3844" s="28"/>
    </row>
    <row r="3845" spans="1:1" x14ac:dyDescent="0.25">
      <c r="A3845" s="28"/>
    </row>
    <row r="3846" spans="1:1" x14ac:dyDescent="0.25">
      <c r="A3846" s="28"/>
    </row>
    <row r="3847" spans="1:1" x14ac:dyDescent="0.25">
      <c r="A3847" s="28"/>
    </row>
    <row r="3848" spans="1:1" x14ac:dyDescent="0.25">
      <c r="A3848" s="28"/>
    </row>
    <row r="3849" spans="1:1" x14ac:dyDescent="0.25">
      <c r="A3849" s="28"/>
    </row>
    <row r="3850" spans="1:1" x14ac:dyDescent="0.25">
      <c r="A3850" s="28"/>
    </row>
    <row r="3851" spans="1:1" x14ac:dyDescent="0.25">
      <c r="A3851" s="28"/>
    </row>
    <row r="3852" spans="1:1" x14ac:dyDescent="0.25">
      <c r="A3852" s="28"/>
    </row>
    <row r="3853" spans="1:1" x14ac:dyDescent="0.25">
      <c r="A3853" s="28"/>
    </row>
    <row r="3854" spans="1:1" x14ac:dyDescent="0.25">
      <c r="A3854" s="28"/>
    </row>
    <row r="3855" spans="1:1" x14ac:dyDescent="0.25">
      <c r="A3855" s="28"/>
    </row>
    <row r="3856" spans="1:1" x14ac:dyDescent="0.25">
      <c r="A3856" s="28"/>
    </row>
    <row r="3857" spans="1:1" x14ac:dyDescent="0.25">
      <c r="A3857" s="28"/>
    </row>
    <row r="3858" spans="1:1" x14ac:dyDescent="0.25">
      <c r="A3858" s="28"/>
    </row>
    <row r="3859" spans="1:1" x14ac:dyDescent="0.25">
      <c r="A3859" s="28"/>
    </row>
    <row r="3860" spans="1:1" x14ac:dyDescent="0.25">
      <c r="A3860" s="28"/>
    </row>
    <row r="3861" spans="1:1" x14ac:dyDescent="0.25">
      <c r="A3861" s="28"/>
    </row>
    <row r="3862" spans="1:1" x14ac:dyDescent="0.25">
      <c r="A3862" s="28"/>
    </row>
    <row r="3863" spans="1:1" x14ac:dyDescent="0.25">
      <c r="A3863" s="28"/>
    </row>
    <row r="3864" spans="1:1" x14ac:dyDescent="0.25">
      <c r="A3864" s="28"/>
    </row>
    <row r="3865" spans="1:1" x14ac:dyDescent="0.25">
      <c r="A3865" s="28"/>
    </row>
    <row r="3866" spans="1:1" x14ac:dyDescent="0.25">
      <c r="A3866" s="28"/>
    </row>
    <row r="3867" spans="1:1" x14ac:dyDescent="0.25">
      <c r="A3867" s="28"/>
    </row>
    <row r="3868" spans="1:1" x14ac:dyDescent="0.25">
      <c r="A3868" s="28"/>
    </row>
    <row r="3869" spans="1:1" x14ac:dyDescent="0.25">
      <c r="A3869" s="28"/>
    </row>
    <row r="3870" spans="1:1" x14ac:dyDescent="0.25">
      <c r="A3870" s="28"/>
    </row>
    <row r="3871" spans="1:1" x14ac:dyDescent="0.25">
      <c r="A3871" s="28"/>
    </row>
    <row r="3872" spans="1:1" x14ac:dyDescent="0.25">
      <c r="A3872" s="28"/>
    </row>
    <row r="3873" spans="1:1" x14ac:dyDescent="0.25">
      <c r="A3873" s="28"/>
    </row>
    <row r="3874" spans="1:1" x14ac:dyDescent="0.25">
      <c r="A3874" s="28"/>
    </row>
    <row r="3875" spans="1:1" x14ac:dyDescent="0.25">
      <c r="A3875" s="28"/>
    </row>
    <row r="3876" spans="1:1" x14ac:dyDescent="0.25">
      <c r="A3876" s="28"/>
    </row>
    <row r="3877" spans="1:1" x14ac:dyDescent="0.25">
      <c r="A3877" s="28"/>
    </row>
    <row r="3878" spans="1:1" x14ac:dyDescent="0.25">
      <c r="A3878" s="28"/>
    </row>
    <row r="3879" spans="1:1" x14ac:dyDescent="0.25">
      <c r="A3879" s="28"/>
    </row>
    <row r="3880" spans="1:1" x14ac:dyDescent="0.25">
      <c r="A3880" s="28"/>
    </row>
    <row r="3881" spans="1:1" x14ac:dyDescent="0.25">
      <c r="A3881" s="28"/>
    </row>
    <row r="3882" spans="1:1" x14ac:dyDescent="0.25">
      <c r="A3882" s="28"/>
    </row>
    <row r="3883" spans="1:1" x14ac:dyDescent="0.25">
      <c r="A3883" s="28"/>
    </row>
    <row r="3884" spans="1:1" x14ac:dyDescent="0.25">
      <c r="A3884" s="28"/>
    </row>
    <row r="3885" spans="1:1" x14ac:dyDescent="0.25">
      <c r="A3885" s="28"/>
    </row>
    <row r="3886" spans="1:1" x14ac:dyDescent="0.25">
      <c r="A3886" s="28"/>
    </row>
    <row r="3887" spans="1:1" x14ac:dyDescent="0.25">
      <c r="A3887" s="28"/>
    </row>
    <row r="3888" spans="1:1" x14ac:dyDescent="0.25">
      <c r="A3888" s="28"/>
    </row>
    <row r="3889" spans="1:1" x14ac:dyDescent="0.25">
      <c r="A3889" s="28"/>
    </row>
    <row r="3890" spans="1:1" x14ac:dyDescent="0.25">
      <c r="A3890" s="28"/>
    </row>
    <row r="3891" spans="1:1" x14ac:dyDescent="0.25">
      <c r="A3891" s="28"/>
    </row>
    <row r="3892" spans="1:1" x14ac:dyDescent="0.25">
      <c r="A3892" s="28"/>
    </row>
    <row r="3893" spans="1:1" x14ac:dyDescent="0.25">
      <c r="A3893" s="28"/>
    </row>
    <row r="3894" spans="1:1" x14ac:dyDescent="0.25">
      <c r="A3894" s="28"/>
    </row>
    <row r="3895" spans="1:1" x14ac:dyDescent="0.25">
      <c r="A3895" s="28"/>
    </row>
    <row r="3896" spans="1:1" x14ac:dyDescent="0.25">
      <c r="A3896" s="28"/>
    </row>
    <row r="3897" spans="1:1" x14ac:dyDescent="0.25">
      <c r="A3897" s="28"/>
    </row>
    <row r="3898" spans="1:1" x14ac:dyDescent="0.25">
      <c r="A3898" s="28"/>
    </row>
    <row r="3899" spans="1:1" x14ac:dyDescent="0.25">
      <c r="A3899" s="28"/>
    </row>
    <row r="3900" spans="1:1" x14ac:dyDescent="0.25">
      <c r="A3900" s="28"/>
    </row>
    <row r="3901" spans="1:1" x14ac:dyDescent="0.25">
      <c r="A3901" s="28"/>
    </row>
    <row r="3902" spans="1:1" x14ac:dyDescent="0.25">
      <c r="A3902" s="28"/>
    </row>
    <row r="3903" spans="1:1" x14ac:dyDescent="0.25">
      <c r="A3903" s="28"/>
    </row>
    <row r="3904" spans="1:1" x14ac:dyDescent="0.25">
      <c r="A3904" s="28"/>
    </row>
    <row r="3905" spans="1:1" x14ac:dyDescent="0.25">
      <c r="A3905" s="28"/>
    </row>
    <row r="3906" spans="1:1" x14ac:dyDescent="0.25">
      <c r="A3906" s="28"/>
    </row>
    <row r="3907" spans="1:1" x14ac:dyDescent="0.25">
      <c r="A3907" s="28"/>
    </row>
    <row r="3908" spans="1:1" x14ac:dyDescent="0.25">
      <c r="A3908" s="28"/>
    </row>
    <row r="3909" spans="1:1" x14ac:dyDescent="0.25">
      <c r="A3909" s="28"/>
    </row>
    <row r="3910" spans="1:1" x14ac:dyDescent="0.25">
      <c r="A3910" s="28"/>
    </row>
    <row r="3911" spans="1:1" x14ac:dyDescent="0.25">
      <c r="A3911" s="28"/>
    </row>
    <row r="3912" spans="1:1" x14ac:dyDescent="0.25">
      <c r="A3912" s="28"/>
    </row>
    <row r="3913" spans="1:1" x14ac:dyDescent="0.25">
      <c r="A3913" s="28"/>
    </row>
    <row r="3914" spans="1:1" x14ac:dyDescent="0.25">
      <c r="A3914" s="28"/>
    </row>
    <row r="3915" spans="1:1" x14ac:dyDescent="0.25">
      <c r="A3915" s="28"/>
    </row>
    <row r="3916" spans="1:1" x14ac:dyDescent="0.25">
      <c r="A3916" s="28"/>
    </row>
    <row r="3917" spans="1:1" x14ac:dyDescent="0.25">
      <c r="A3917" s="28"/>
    </row>
    <row r="3918" spans="1:1" x14ac:dyDescent="0.25">
      <c r="A3918" s="28"/>
    </row>
    <row r="3919" spans="1:1" x14ac:dyDescent="0.25">
      <c r="A3919" s="28"/>
    </row>
    <row r="3920" spans="1:1" x14ac:dyDescent="0.25">
      <c r="A3920" s="28"/>
    </row>
    <row r="3921" spans="1:1" x14ac:dyDescent="0.25">
      <c r="A3921" s="28"/>
    </row>
    <row r="3922" spans="1:1" x14ac:dyDescent="0.25">
      <c r="A3922" s="28"/>
    </row>
    <row r="3923" spans="1:1" x14ac:dyDescent="0.25">
      <c r="A3923" s="28"/>
    </row>
    <row r="3924" spans="1:1" x14ac:dyDescent="0.25">
      <c r="A3924" s="28"/>
    </row>
    <row r="3925" spans="1:1" x14ac:dyDescent="0.25">
      <c r="A3925" s="28"/>
    </row>
    <row r="3926" spans="1:1" x14ac:dyDescent="0.25">
      <c r="A3926" s="28"/>
    </row>
    <row r="3927" spans="1:1" x14ac:dyDescent="0.25">
      <c r="A3927" s="28"/>
    </row>
    <row r="3928" spans="1:1" x14ac:dyDescent="0.25">
      <c r="A3928" s="28"/>
    </row>
    <row r="3929" spans="1:1" x14ac:dyDescent="0.25">
      <c r="A3929" s="28"/>
    </row>
    <row r="3930" spans="1:1" x14ac:dyDescent="0.25">
      <c r="A3930" s="28"/>
    </row>
    <row r="3931" spans="1:1" x14ac:dyDescent="0.25">
      <c r="A3931" s="28"/>
    </row>
    <row r="3932" spans="1:1" x14ac:dyDescent="0.25">
      <c r="A3932" s="28"/>
    </row>
    <row r="3933" spans="1:1" x14ac:dyDescent="0.25">
      <c r="A3933" s="28"/>
    </row>
    <row r="3934" spans="1:1" x14ac:dyDescent="0.25">
      <c r="A3934" s="28"/>
    </row>
    <row r="3935" spans="1:1" x14ac:dyDescent="0.25">
      <c r="A3935" s="28"/>
    </row>
    <row r="3936" spans="1:1" x14ac:dyDescent="0.25">
      <c r="A3936" s="28"/>
    </row>
    <row r="3937" spans="1:1" x14ac:dyDescent="0.25">
      <c r="A3937" s="28"/>
    </row>
    <row r="3938" spans="1:1" x14ac:dyDescent="0.25">
      <c r="A3938" s="28"/>
    </row>
    <row r="3939" spans="1:1" x14ac:dyDescent="0.25">
      <c r="A3939" s="28"/>
    </row>
    <row r="3940" spans="1:1" x14ac:dyDescent="0.25">
      <c r="A3940" s="28"/>
    </row>
    <row r="3941" spans="1:1" x14ac:dyDescent="0.25">
      <c r="A3941" s="28"/>
    </row>
    <row r="3942" spans="1:1" x14ac:dyDescent="0.25">
      <c r="A3942" s="28"/>
    </row>
    <row r="3943" spans="1:1" x14ac:dyDescent="0.25">
      <c r="A3943" s="28"/>
    </row>
    <row r="3944" spans="1:1" x14ac:dyDescent="0.25">
      <c r="A3944" s="28"/>
    </row>
    <row r="3945" spans="1:1" x14ac:dyDescent="0.25">
      <c r="A3945" s="28"/>
    </row>
    <row r="3946" spans="1:1" x14ac:dyDescent="0.25">
      <c r="A3946" s="28"/>
    </row>
    <row r="3947" spans="1:1" x14ac:dyDescent="0.25">
      <c r="A3947" s="28"/>
    </row>
    <row r="3948" spans="1:1" x14ac:dyDescent="0.25">
      <c r="A3948" s="28"/>
    </row>
    <row r="3949" spans="1:1" x14ac:dyDescent="0.25">
      <c r="A3949" s="28"/>
    </row>
    <row r="3950" spans="1:1" x14ac:dyDescent="0.25">
      <c r="A3950" s="28"/>
    </row>
    <row r="3951" spans="1:1" x14ac:dyDescent="0.25">
      <c r="A3951" s="28"/>
    </row>
    <row r="3952" spans="1:1" x14ac:dyDescent="0.25">
      <c r="A3952" s="28"/>
    </row>
    <row r="3953" spans="1:1" x14ac:dyDescent="0.25">
      <c r="A3953" s="28"/>
    </row>
    <row r="3954" spans="1:1" x14ac:dyDescent="0.25">
      <c r="A3954" s="28"/>
    </row>
    <row r="3955" spans="1:1" x14ac:dyDescent="0.25">
      <c r="A3955" s="28"/>
    </row>
    <row r="3956" spans="1:1" x14ac:dyDescent="0.25">
      <c r="A3956" s="28"/>
    </row>
    <row r="3957" spans="1:1" x14ac:dyDescent="0.25">
      <c r="A3957" s="28"/>
    </row>
    <row r="3958" spans="1:1" x14ac:dyDescent="0.25">
      <c r="A3958" s="28"/>
    </row>
    <row r="3959" spans="1:1" x14ac:dyDescent="0.25">
      <c r="A3959" s="28"/>
    </row>
    <row r="3960" spans="1:1" x14ac:dyDescent="0.25">
      <c r="A3960" s="28"/>
    </row>
    <row r="3961" spans="1:1" x14ac:dyDescent="0.25">
      <c r="A3961" s="28"/>
    </row>
    <row r="3962" spans="1:1" x14ac:dyDescent="0.25">
      <c r="A3962" s="28"/>
    </row>
    <row r="3963" spans="1:1" x14ac:dyDescent="0.25">
      <c r="A3963" s="28"/>
    </row>
    <row r="3964" spans="1:1" x14ac:dyDescent="0.25">
      <c r="A3964" s="28"/>
    </row>
    <row r="3965" spans="1:1" x14ac:dyDescent="0.25">
      <c r="A3965" s="28"/>
    </row>
    <row r="3966" spans="1:1" x14ac:dyDescent="0.25">
      <c r="A3966" s="28"/>
    </row>
    <row r="3967" spans="1:1" x14ac:dyDescent="0.25">
      <c r="A3967" s="28"/>
    </row>
    <row r="3968" spans="1:1" x14ac:dyDescent="0.25">
      <c r="A3968" s="28"/>
    </row>
    <row r="3969" spans="1:1" x14ac:dyDescent="0.25">
      <c r="A3969" s="28"/>
    </row>
    <row r="3970" spans="1:1" x14ac:dyDescent="0.25">
      <c r="A3970" s="28"/>
    </row>
    <row r="3971" spans="1:1" x14ac:dyDescent="0.25">
      <c r="A3971" s="28"/>
    </row>
    <row r="3972" spans="1:1" x14ac:dyDescent="0.25">
      <c r="A3972" s="28"/>
    </row>
    <row r="3973" spans="1:1" x14ac:dyDescent="0.25">
      <c r="A3973" s="28"/>
    </row>
    <row r="3974" spans="1:1" x14ac:dyDescent="0.25">
      <c r="A3974" s="28"/>
    </row>
    <row r="3975" spans="1:1" x14ac:dyDescent="0.25">
      <c r="A3975" s="28"/>
    </row>
    <row r="3976" spans="1:1" x14ac:dyDescent="0.25">
      <c r="A3976" s="28"/>
    </row>
    <row r="3977" spans="1:1" x14ac:dyDescent="0.25">
      <c r="A3977" s="28"/>
    </row>
    <row r="3978" spans="1:1" x14ac:dyDescent="0.25">
      <c r="A3978" s="28"/>
    </row>
    <row r="3979" spans="1:1" x14ac:dyDescent="0.25">
      <c r="A3979" s="28"/>
    </row>
    <row r="3980" spans="1:1" x14ac:dyDescent="0.25">
      <c r="A3980" s="28"/>
    </row>
    <row r="3981" spans="1:1" x14ac:dyDescent="0.25">
      <c r="A3981" s="28"/>
    </row>
    <row r="3982" spans="1:1" x14ac:dyDescent="0.25">
      <c r="A3982" s="28"/>
    </row>
    <row r="3983" spans="1:1" x14ac:dyDescent="0.25">
      <c r="A3983" s="28"/>
    </row>
    <row r="3984" spans="1:1" x14ac:dyDescent="0.25">
      <c r="A3984" s="28"/>
    </row>
    <row r="3985" spans="1:1" x14ac:dyDescent="0.25">
      <c r="A3985" s="28"/>
    </row>
    <row r="3986" spans="1:1" x14ac:dyDescent="0.25">
      <c r="A3986" s="28"/>
    </row>
    <row r="3987" spans="1:1" x14ac:dyDescent="0.25">
      <c r="A3987" s="28"/>
    </row>
    <row r="3988" spans="1:1" x14ac:dyDescent="0.25">
      <c r="A3988" s="28"/>
    </row>
    <row r="3989" spans="1:1" x14ac:dyDescent="0.25">
      <c r="A3989" s="28"/>
    </row>
    <row r="3990" spans="1:1" x14ac:dyDescent="0.25">
      <c r="A3990" s="28"/>
    </row>
    <row r="3991" spans="1:1" x14ac:dyDescent="0.25">
      <c r="A3991" s="28"/>
    </row>
    <row r="3992" spans="1:1" x14ac:dyDescent="0.25">
      <c r="A3992" s="28"/>
    </row>
    <row r="3993" spans="1:1" x14ac:dyDescent="0.25">
      <c r="A3993" s="28"/>
    </row>
    <row r="3994" spans="1:1" x14ac:dyDescent="0.25">
      <c r="A3994" s="28"/>
    </row>
    <row r="3995" spans="1:1" x14ac:dyDescent="0.25">
      <c r="A3995" s="28"/>
    </row>
    <row r="3996" spans="1:1" x14ac:dyDescent="0.25">
      <c r="A3996" s="28"/>
    </row>
    <row r="3997" spans="1:1" x14ac:dyDescent="0.25">
      <c r="A3997" s="28"/>
    </row>
    <row r="3998" spans="1:1" x14ac:dyDescent="0.25">
      <c r="A3998" s="28"/>
    </row>
    <row r="3999" spans="1:1" x14ac:dyDescent="0.25">
      <c r="A3999" s="28"/>
    </row>
    <row r="4000" spans="1:1" x14ac:dyDescent="0.25">
      <c r="A4000" s="28"/>
    </row>
    <row r="4001" spans="1:1" x14ac:dyDescent="0.25">
      <c r="A4001" s="28"/>
    </row>
    <row r="4002" spans="1:1" x14ac:dyDescent="0.25">
      <c r="A4002" s="28"/>
    </row>
    <row r="4003" spans="1:1" x14ac:dyDescent="0.25">
      <c r="A4003" s="28"/>
    </row>
    <row r="4004" spans="1:1" x14ac:dyDescent="0.25">
      <c r="A4004" s="28"/>
    </row>
    <row r="4005" spans="1:1" x14ac:dyDescent="0.25">
      <c r="A4005" s="28"/>
    </row>
    <row r="4006" spans="1:1" x14ac:dyDescent="0.25">
      <c r="A4006" s="28"/>
    </row>
    <row r="4007" spans="1:1" x14ac:dyDescent="0.25">
      <c r="A4007" s="28"/>
    </row>
    <row r="4008" spans="1:1" x14ac:dyDescent="0.25">
      <c r="A4008" s="28"/>
    </row>
    <row r="4009" spans="1:1" x14ac:dyDescent="0.25">
      <c r="A4009" s="28"/>
    </row>
    <row r="4010" spans="1:1" x14ac:dyDescent="0.25">
      <c r="A4010" s="28"/>
    </row>
    <row r="4011" spans="1:1" x14ac:dyDescent="0.25">
      <c r="A4011" s="28"/>
    </row>
    <row r="4012" spans="1:1" x14ac:dyDescent="0.25">
      <c r="A4012" s="28"/>
    </row>
    <row r="4013" spans="1:1" x14ac:dyDescent="0.25">
      <c r="A4013" s="28"/>
    </row>
    <row r="4014" spans="1:1" x14ac:dyDescent="0.25">
      <c r="A4014" s="28"/>
    </row>
    <row r="4015" spans="1:1" x14ac:dyDescent="0.25">
      <c r="A4015" s="28"/>
    </row>
    <row r="4016" spans="1:1" x14ac:dyDescent="0.25">
      <c r="A4016" s="28"/>
    </row>
    <row r="4017" spans="1:1" x14ac:dyDescent="0.25">
      <c r="A4017" s="28"/>
    </row>
    <row r="4018" spans="1:1" x14ac:dyDescent="0.25">
      <c r="A4018" s="28"/>
    </row>
    <row r="4019" spans="1:1" x14ac:dyDescent="0.25">
      <c r="A4019" s="28"/>
    </row>
    <row r="4020" spans="1:1" x14ac:dyDescent="0.25">
      <c r="A4020" s="28"/>
    </row>
    <row r="4021" spans="1:1" x14ac:dyDescent="0.25">
      <c r="A4021" s="28"/>
    </row>
    <row r="4022" spans="1:1" x14ac:dyDescent="0.25">
      <c r="A4022" s="28"/>
    </row>
    <row r="4023" spans="1:1" x14ac:dyDescent="0.25">
      <c r="A4023" s="28"/>
    </row>
    <row r="4024" spans="1:1" x14ac:dyDescent="0.25">
      <c r="A4024" s="28"/>
    </row>
    <row r="4025" spans="1:1" x14ac:dyDescent="0.25">
      <c r="A4025" s="28"/>
    </row>
    <row r="4026" spans="1:1" x14ac:dyDescent="0.25">
      <c r="A4026" s="28"/>
    </row>
    <row r="4027" spans="1:1" x14ac:dyDescent="0.25">
      <c r="A4027" s="28"/>
    </row>
    <row r="4028" spans="1:1" x14ac:dyDescent="0.25">
      <c r="A4028" s="28"/>
    </row>
    <row r="4029" spans="1:1" x14ac:dyDescent="0.25">
      <c r="A4029" s="28"/>
    </row>
    <row r="4030" spans="1:1" x14ac:dyDescent="0.25">
      <c r="A4030" s="28"/>
    </row>
    <row r="4031" spans="1:1" x14ac:dyDescent="0.25">
      <c r="A4031" s="28"/>
    </row>
    <row r="4032" spans="1:1" x14ac:dyDescent="0.25">
      <c r="A4032" s="28"/>
    </row>
    <row r="4033" spans="1:1" x14ac:dyDescent="0.25">
      <c r="A4033" s="28"/>
    </row>
    <row r="4034" spans="1:1" x14ac:dyDescent="0.25">
      <c r="A4034" s="28"/>
    </row>
    <row r="4035" spans="1:1" x14ac:dyDescent="0.25">
      <c r="A4035" s="28"/>
    </row>
    <row r="4036" spans="1:1" x14ac:dyDescent="0.25">
      <c r="A4036" s="28"/>
    </row>
    <row r="4037" spans="1:1" x14ac:dyDescent="0.25">
      <c r="A4037" s="28"/>
    </row>
    <row r="4038" spans="1:1" x14ac:dyDescent="0.25">
      <c r="A4038" s="28"/>
    </row>
    <row r="4039" spans="1:1" x14ac:dyDescent="0.25">
      <c r="A4039" s="28"/>
    </row>
    <row r="4040" spans="1:1" x14ac:dyDescent="0.25">
      <c r="A4040" s="28"/>
    </row>
    <row r="4041" spans="1:1" x14ac:dyDescent="0.25">
      <c r="A4041" s="28"/>
    </row>
    <row r="4042" spans="1:1" x14ac:dyDescent="0.25">
      <c r="A4042" s="28"/>
    </row>
    <row r="4043" spans="1:1" x14ac:dyDescent="0.25">
      <c r="A4043" s="28"/>
    </row>
    <row r="4044" spans="1:1" x14ac:dyDescent="0.25">
      <c r="A4044" s="28"/>
    </row>
    <row r="4045" spans="1:1" x14ac:dyDescent="0.25">
      <c r="A4045" s="28"/>
    </row>
    <row r="4046" spans="1:1" x14ac:dyDescent="0.25">
      <c r="A4046" s="28"/>
    </row>
    <row r="4047" spans="1:1" x14ac:dyDescent="0.25">
      <c r="A4047" s="28"/>
    </row>
    <row r="4048" spans="1:1" x14ac:dyDescent="0.25">
      <c r="A4048" s="28"/>
    </row>
    <row r="4049" spans="1:1" x14ac:dyDescent="0.25">
      <c r="A4049" s="28"/>
    </row>
    <row r="4050" spans="1:1" x14ac:dyDescent="0.25">
      <c r="A4050" s="28"/>
    </row>
    <row r="4051" spans="1:1" x14ac:dyDescent="0.25">
      <c r="A4051" s="28"/>
    </row>
    <row r="4052" spans="1:1" x14ac:dyDescent="0.25">
      <c r="A4052" s="28"/>
    </row>
    <row r="4053" spans="1:1" x14ac:dyDescent="0.25">
      <c r="A4053" s="28"/>
    </row>
    <row r="4054" spans="1:1" x14ac:dyDescent="0.25">
      <c r="A4054" s="28"/>
    </row>
    <row r="4055" spans="1:1" x14ac:dyDescent="0.25">
      <c r="A4055" s="28"/>
    </row>
    <row r="4056" spans="1:1" x14ac:dyDescent="0.25">
      <c r="A4056" s="28"/>
    </row>
    <row r="4057" spans="1:1" x14ac:dyDescent="0.25">
      <c r="A4057" s="28"/>
    </row>
    <row r="4058" spans="1:1" x14ac:dyDescent="0.25">
      <c r="A4058" s="28"/>
    </row>
    <row r="4059" spans="1:1" x14ac:dyDescent="0.25">
      <c r="A4059" s="28"/>
    </row>
    <row r="4060" spans="1:1" x14ac:dyDescent="0.25">
      <c r="A4060" s="28"/>
    </row>
    <row r="4061" spans="1:1" x14ac:dyDescent="0.25">
      <c r="A4061" s="28"/>
    </row>
    <row r="4062" spans="1:1" x14ac:dyDescent="0.25">
      <c r="A4062" s="28"/>
    </row>
    <row r="4063" spans="1:1" x14ac:dyDescent="0.25">
      <c r="A4063" s="28"/>
    </row>
    <row r="4064" spans="1:1" x14ac:dyDescent="0.25">
      <c r="A4064" s="28"/>
    </row>
    <row r="4065" spans="1:1" x14ac:dyDescent="0.25">
      <c r="A4065" s="28"/>
    </row>
    <row r="4066" spans="1:1" x14ac:dyDescent="0.25">
      <c r="A4066" s="28"/>
    </row>
    <row r="4067" spans="1:1" x14ac:dyDescent="0.25">
      <c r="A4067" s="28"/>
    </row>
    <row r="4068" spans="1:1" x14ac:dyDescent="0.25">
      <c r="A4068" s="28"/>
    </row>
    <row r="4069" spans="1:1" x14ac:dyDescent="0.25">
      <c r="A4069" s="28"/>
    </row>
    <row r="4070" spans="1:1" x14ac:dyDescent="0.25">
      <c r="A4070" s="28"/>
    </row>
    <row r="4071" spans="1:1" x14ac:dyDescent="0.25">
      <c r="A4071" s="28"/>
    </row>
  </sheetData>
  <customSheetViews>
    <customSheetView guid="{D1C4B63A-44A1-41FF-8287-11B2B82635E7}" showGridLines="0">
      <rowBreaks count="1" manualBreakCount="1">
        <brk id="58" max="16383" man="1"/>
      </rowBreaks>
      <pageMargins left="0.5" right="0.5" top="1" bottom="0.5" header="0.3" footer="0.3"/>
      <pageSetup paperSize="5" fitToWidth="0" fitToHeight="0" orientation="portrait" useFirstPageNumber="1" r:id="rId1"/>
      <headerFooter>
        <oddFooter>&amp;L&amp;A&amp;C&amp;P/&amp;N</oddFooter>
      </headerFooter>
    </customSheetView>
    <customSheetView guid="{F633B7F0-050E-4545-9244-A7D77C091E2B}" showPageBreaks="1" showGridLines="0">
      <rowBreaks count="1" manualBreakCount="1">
        <brk id="58" max="16383" man="1"/>
      </rowBreaks>
      <pageMargins left="0.5" right="0.5" top="1" bottom="0.5" header="0.3" footer="0.3"/>
      <pageSetup paperSize="5" fitToWidth="0" fitToHeight="0" orientation="portrait" useFirstPageNumber="1" r:id="rId2"/>
      <headerFooter>
        <oddFooter>&amp;L&amp;A&amp;C&amp;P/&amp;N</oddFooter>
      </headerFooter>
    </customSheetView>
  </customSheetViews>
  <mergeCells count="2">
    <mergeCell ref="A1:C1"/>
    <mergeCell ref="A16:D16"/>
  </mergeCells>
  <phoneticPr fontId="9" type="noConversion"/>
  <hyperlinks>
    <hyperlink ref="C44" r:id="rId3" xr:uid="{23B6B6DF-0963-4C97-A477-5826DE99444E}"/>
  </hyperlinks>
  <pageMargins left="0.5" right="0.5" top="1" bottom="0.5" header="0.3" footer="0.3"/>
  <pageSetup paperSize="5" fitToWidth="0" fitToHeight="0" orientation="portrait" useFirstPageNumber="1" r:id="rId4"/>
  <headerFooter scaleWithDoc="0">
    <oddFooter>&amp;L&amp;A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7">
    <tabColor theme="9" tint="-0.249977111117893"/>
  </sheetPr>
  <dimension ref="A1:I40"/>
  <sheetViews>
    <sheetView showGridLines="0" workbookViewId="0">
      <selection sqref="A1:B1"/>
    </sheetView>
  </sheetViews>
  <sheetFormatPr defaultColWidth="9.109375" defaultRowHeight="13.2" x14ac:dyDescent="0.25"/>
  <cols>
    <col min="1" max="1" width="23.44140625" style="24" customWidth="1"/>
    <col min="2" max="2" width="18.44140625" style="24" customWidth="1"/>
    <col min="3" max="3" width="15.5546875" style="24" customWidth="1"/>
    <col min="4" max="4" width="24.109375" style="24" customWidth="1"/>
    <col min="5" max="5" width="21.6640625" style="24" customWidth="1"/>
    <col min="6" max="7" width="18.6640625" style="24" customWidth="1"/>
    <col min="8" max="8" width="21.6640625" style="24" customWidth="1"/>
    <col min="9" max="9" width="18.6640625" style="24" customWidth="1"/>
    <col min="10" max="16384" width="9.109375" style="24"/>
  </cols>
  <sheetData>
    <row r="1" spans="1:9" ht="15" customHeight="1" x14ac:dyDescent="0.25">
      <c r="A1" s="1477" t="s">
        <v>1</v>
      </c>
      <c r="B1" s="1477"/>
      <c r="C1" s="476"/>
      <c r="D1" s="34"/>
      <c r="E1" s="34"/>
      <c r="F1" s="212"/>
      <c r="G1" s="117"/>
      <c r="H1" s="117"/>
      <c r="I1" s="117"/>
    </row>
    <row r="2" spans="1:9" ht="15" customHeight="1" x14ac:dyDescent="0.25">
      <c r="A2" s="42"/>
      <c r="B2" s="42"/>
      <c r="C2" s="42"/>
      <c r="D2" s="34"/>
      <c r="E2" s="34"/>
      <c r="F2" s="212"/>
      <c r="G2" s="117"/>
      <c r="H2" s="117"/>
      <c r="I2" s="117"/>
    </row>
    <row r="3" spans="1:9" ht="15" customHeight="1" x14ac:dyDescent="0.25">
      <c r="A3" s="1478" t="s">
        <v>18</v>
      </c>
      <c r="B3" s="1478"/>
      <c r="C3" s="1478"/>
      <c r="D3" s="1478"/>
      <c r="E3" s="34"/>
      <c r="F3" s="34"/>
      <c r="G3" s="696"/>
      <c r="H3" s="697"/>
      <c r="I3" s="698"/>
    </row>
    <row r="4" spans="1:9" ht="15" customHeight="1" x14ac:dyDescent="0.25">
      <c r="A4" s="1478" t="s">
        <v>19</v>
      </c>
      <c r="B4" s="1478"/>
      <c r="C4" s="1478"/>
      <c r="D4" s="36" t="s">
        <v>44</v>
      </c>
      <c r="G4" s="350"/>
      <c r="H4" s="117"/>
      <c r="I4" s="360"/>
    </row>
    <row r="5" spans="1:9" ht="15" customHeight="1" x14ac:dyDescent="0.25">
      <c r="G5" s="350"/>
      <c r="H5" s="117"/>
      <c r="I5" s="360"/>
    </row>
    <row r="6" spans="1:9" ht="15" customHeight="1" x14ac:dyDescent="0.25">
      <c r="A6" s="33" t="s">
        <v>70</v>
      </c>
      <c r="B6" s="33"/>
      <c r="C6" s="1324" t="str">
        <f>+'Title Page'!$D$19</f>
        <v xml:space="preserve"> </v>
      </c>
      <c r="D6" s="1324"/>
      <c r="E6" s="1324"/>
      <c r="G6" s="350"/>
      <c r="H6" s="117"/>
      <c r="I6" s="360"/>
    </row>
    <row r="7" spans="1:9" ht="15" customHeight="1" x14ac:dyDescent="0.25">
      <c r="A7" s="33" t="s">
        <v>69</v>
      </c>
      <c r="B7" s="33"/>
      <c r="C7" s="567" t="str">
        <f>+'Title Page'!$D$20</f>
        <v xml:space="preserve"> </v>
      </c>
      <c r="D7" s="564"/>
      <c r="E7" s="564"/>
      <c r="F7" s="81"/>
      <c r="G7" s="350"/>
      <c r="H7" s="117"/>
      <c r="I7" s="360"/>
    </row>
    <row r="8" spans="1:9" ht="15" customHeight="1" x14ac:dyDescent="0.25">
      <c r="G8" s="350"/>
      <c r="H8" s="117"/>
      <c r="I8" s="360"/>
    </row>
    <row r="9" spans="1:9" ht="15" customHeight="1" x14ac:dyDescent="0.25">
      <c r="A9" s="797" t="s">
        <v>390</v>
      </c>
      <c r="B9" s="796"/>
      <c r="C9" s="796"/>
      <c r="D9" s="796"/>
      <c r="E9" s="796"/>
      <c r="F9" s="729"/>
      <c r="G9" s="862"/>
      <c r="H9" s="865"/>
      <c r="I9" s="360"/>
    </row>
    <row r="10" spans="1:9" ht="15" customHeight="1" x14ac:dyDescent="0.25">
      <c r="A10" s="1478" t="s">
        <v>260</v>
      </c>
      <c r="B10" s="1478"/>
      <c r="C10" s="1478"/>
      <c r="D10" s="1478"/>
      <c r="F10" s="34"/>
      <c r="G10" s="551"/>
      <c r="H10" s="212"/>
      <c r="I10" s="552"/>
    </row>
    <row r="11" spans="1:9" ht="15" customHeight="1" x14ac:dyDescent="0.25">
      <c r="A11" s="122" t="str">
        <f>+'Table of Contents - Part 3'!$A$11</f>
        <v>FISCAL YEAR ENDED:  JUNE 30, 2025</v>
      </c>
      <c r="B11" s="8"/>
      <c r="C11" s="101"/>
      <c r="D11" s="441"/>
      <c r="E11" s="440" t="str">
        <f>'Table of Contents - Part 3'!$E$16</f>
        <v>DUE DATE:  8/29/2025</v>
      </c>
      <c r="G11" s="553"/>
      <c r="H11" s="213"/>
      <c r="I11" s="554"/>
    </row>
    <row r="12" spans="1:9" ht="15" customHeight="1" x14ac:dyDescent="0.25">
      <c r="G12" s="350"/>
      <c r="H12" s="117"/>
      <c r="I12" s="360"/>
    </row>
    <row r="13" spans="1:9" ht="15" customHeight="1" x14ac:dyDescent="0.25">
      <c r="A13" s="353" t="s">
        <v>332</v>
      </c>
      <c r="B13" s="408"/>
      <c r="C13" s="408"/>
      <c r="D13" s="351"/>
      <c r="G13" s="361"/>
      <c r="H13" s="149"/>
      <c r="I13" s="362"/>
    </row>
    <row r="14" spans="1:9" ht="12.75" customHeight="1" x14ac:dyDescent="0.25"/>
    <row r="15" spans="1:9" ht="12.75" customHeight="1" x14ac:dyDescent="0.25">
      <c r="A15" s="355" t="s">
        <v>2</v>
      </c>
      <c r="B15" s="1481" t="s">
        <v>49</v>
      </c>
      <c r="C15" s="1482"/>
      <c r="D15" s="356" t="s">
        <v>33</v>
      </c>
      <c r="E15" s="20" t="s">
        <v>50</v>
      </c>
      <c r="F15" s="20" t="s">
        <v>51</v>
      </c>
      <c r="G15" s="20" t="s">
        <v>52</v>
      </c>
      <c r="H15" s="20" t="s">
        <v>53</v>
      </c>
      <c r="I15" s="20" t="s">
        <v>54</v>
      </c>
    </row>
    <row r="16" spans="1:9" ht="57" customHeight="1" x14ac:dyDescent="0.25">
      <c r="A16" s="243" t="s">
        <v>71</v>
      </c>
      <c r="B16" s="1479" t="s">
        <v>17</v>
      </c>
      <c r="C16" s="1480"/>
      <c r="D16" s="284" t="s">
        <v>110</v>
      </c>
      <c r="E16" s="15" t="s">
        <v>635</v>
      </c>
      <c r="F16" s="15" t="s">
        <v>182</v>
      </c>
      <c r="G16" s="15" t="s">
        <v>451</v>
      </c>
      <c r="H16" s="15" t="s">
        <v>452</v>
      </c>
      <c r="I16" s="15" t="s">
        <v>453</v>
      </c>
    </row>
    <row r="17" spans="1:9" ht="15" customHeight="1" x14ac:dyDescent="0.25">
      <c r="A17" s="289"/>
      <c r="B17" s="1473"/>
      <c r="C17" s="1474"/>
      <c r="D17" s="244"/>
      <c r="E17" s="165"/>
      <c r="F17" s="165"/>
      <c r="G17" s="165"/>
      <c r="H17" s="165"/>
      <c r="I17" s="245">
        <f>+E17-F17-G17-H17</f>
        <v>0</v>
      </c>
    </row>
    <row r="18" spans="1:9" ht="15" customHeight="1" x14ac:dyDescent="0.25">
      <c r="A18" s="289"/>
      <c r="B18" s="1473"/>
      <c r="C18" s="1474"/>
      <c r="D18" s="244"/>
      <c r="E18" s="165"/>
      <c r="F18" s="165"/>
      <c r="G18" s="165"/>
      <c r="H18" s="165"/>
      <c r="I18" s="245">
        <f t="shared" ref="I18:I29" si="0">+E18-F18-G18-H18</f>
        <v>0</v>
      </c>
    </row>
    <row r="19" spans="1:9" s="448" customFormat="1" ht="15" customHeight="1" x14ac:dyDescent="0.25">
      <c r="A19" s="289"/>
      <c r="B19" s="1473"/>
      <c r="C19" s="1474"/>
      <c r="D19" s="244"/>
      <c r="E19" s="328"/>
      <c r="F19" s="328"/>
      <c r="G19" s="328"/>
      <c r="H19" s="328"/>
      <c r="I19" s="245">
        <f t="shared" si="0"/>
        <v>0</v>
      </c>
    </row>
    <row r="20" spans="1:9" s="448" customFormat="1" ht="15" customHeight="1" x14ac:dyDescent="0.25">
      <c r="A20" s="289"/>
      <c r="B20" s="1473"/>
      <c r="C20" s="1474"/>
      <c r="D20" s="244"/>
      <c r="E20" s="328"/>
      <c r="F20" s="328"/>
      <c r="G20" s="328"/>
      <c r="H20" s="328"/>
      <c r="I20" s="245">
        <f>+E20-F20-G20-H20</f>
        <v>0</v>
      </c>
    </row>
    <row r="21" spans="1:9" s="448" customFormat="1" ht="15" customHeight="1" x14ac:dyDescent="0.25">
      <c r="A21" s="289"/>
      <c r="B21" s="1473"/>
      <c r="C21" s="1474"/>
      <c r="D21" s="244"/>
      <c r="E21" s="328"/>
      <c r="F21" s="328"/>
      <c r="G21" s="328"/>
      <c r="H21" s="328"/>
      <c r="I21" s="245">
        <f t="shared" si="0"/>
        <v>0</v>
      </c>
    </row>
    <row r="22" spans="1:9" s="448" customFormat="1" ht="15" customHeight="1" x14ac:dyDescent="0.25">
      <c r="A22" s="289"/>
      <c r="B22" s="1473"/>
      <c r="C22" s="1474"/>
      <c r="D22" s="244"/>
      <c r="E22" s="328"/>
      <c r="F22" s="328"/>
      <c r="G22" s="328"/>
      <c r="H22" s="328"/>
      <c r="I22" s="245">
        <f t="shared" si="0"/>
        <v>0</v>
      </c>
    </row>
    <row r="23" spans="1:9" ht="15" customHeight="1" x14ac:dyDescent="0.25">
      <c r="A23" s="289"/>
      <c r="B23" s="1473"/>
      <c r="C23" s="1474"/>
      <c r="D23" s="244"/>
      <c r="E23" s="165"/>
      <c r="F23" s="165"/>
      <c r="G23" s="165"/>
      <c r="H23" s="165"/>
      <c r="I23" s="245">
        <f t="shared" si="0"/>
        <v>0</v>
      </c>
    </row>
    <row r="24" spans="1:9" ht="15" customHeight="1" x14ac:dyDescent="0.25">
      <c r="A24" s="289"/>
      <c r="B24" s="1473"/>
      <c r="C24" s="1474"/>
      <c r="D24" s="244"/>
      <c r="E24" s="165"/>
      <c r="F24" s="165"/>
      <c r="G24" s="165"/>
      <c r="H24" s="165"/>
      <c r="I24" s="245">
        <f t="shared" si="0"/>
        <v>0</v>
      </c>
    </row>
    <row r="25" spans="1:9" ht="15" customHeight="1" x14ac:dyDescent="0.25">
      <c r="A25" s="289"/>
      <c r="B25" s="1473"/>
      <c r="C25" s="1474"/>
      <c r="D25" s="244"/>
      <c r="E25" s="165"/>
      <c r="F25" s="165"/>
      <c r="G25" s="165"/>
      <c r="H25" s="165"/>
      <c r="I25" s="245">
        <f t="shared" si="0"/>
        <v>0</v>
      </c>
    </row>
    <row r="26" spans="1:9" ht="15" customHeight="1" x14ac:dyDescent="0.25">
      <c r="A26" s="289"/>
      <c r="B26" s="1473"/>
      <c r="C26" s="1474"/>
      <c r="D26" s="244"/>
      <c r="E26" s="165"/>
      <c r="F26" s="165"/>
      <c r="G26" s="165"/>
      <c r="H26" s="165"/>
      <c r="I26" s="245">
        <f t="shared" si="0"/>
        <v>0</v>
      </c>
    </row>
    <row r="27" spans="1:9" ht="15" customHeight="1" x14ac:dyDescent="0.25">
      <c r="A27" s="289"/>
      <c r="B27" s="1473"/>
      <c r="C27" s="1474"/>
      <c r="D27" s="244"/>
      <c r="E27" s="165"/>
      <c r="F27" s="165"/>
      <c r="G27" s="165"/>
      <c r="H27" s="165"/>
      <c r="I27" s="245">
        <f t="shared" si="0"/>
        <v>0</v>
      </c>
    </row>
    <row r="28" spans="1:9" ht="15" customHeight="1" x14ac:dyDescent="0.25">
      <c r="A28" s="289"/>
      <c r="B28" s="1473"/>
      <c r="C28" s="1474"/>
      <c r="D28" s="244"/>
      <c r="E28" s="165"/>
      <c r="F28" s="165"/>
      <c r="G28" s="165"/>
      <c r="H28" s="165"/>
      <c r="I28" s="245">
        <f t="shared" si="0"/>
        <v>0</v>
      </c>
    </row>
    <row r="29" spans="1:9" ht="15" customHeight="1" x14ac:dyDescent="0.25">
      <c r="A29" s="289"/>
      <c r="B29" s="1473"/>
      <c r="C29" s="1474"/>
      <c r="D29" s="244"/>
      <c r="E29" s="165"/>
      <c r="F29" s="165"/>
      <c r="G29" s="165"/>
      <c r="H29" s="165"/>
      <c r="I29" s="245">
        <f t="shared" si="0"/>
        <v>0</v>
      </c>
    </row>
    <row r="30" spans="1:9" ht="15" customHeight="1" x14ac:dyDescent="0.25">
      <c r="A30" s="135"/>
      <c r="B30" s="135"/>
      <c r="C30" s="135"/>
      <c r="D30" s="214"/>
      <c r="E30" s="135"/>
      <c r="F30" s="135"/>
      <c r="G30" s="135"/>
      <c r="H30" s="135"/>
      <c r="I30" s="135"/>
    </row>
    <row r="31" spans="1:9" ht="15" customHeight="1" x14ac:dyDescent="0.4">
      <c r="D31" s="285" t="s">
        <v>342</v>
      </c>
      <c r="E31" s="409">
        <f>SUM(E17:E29)</f>
        <v>0</v>
      </c>
      <c r="F31" s="409">
        <f>SUM(F17:F29)</f>
        <v>0</v>
      </c>
      <c r="G31" s="409">
        <f>SUM(G17:G29)</f>
        <v>0</v>
      </c>
      <c r="H31" s="409">
        <f>SUM(H17:H29)</f>
        <v>0</v>
      </c>
      <c r="I31" s="409">
        <f>SUM(I17:I29)</f>
        <v>0</v>
      </c>
    </row>
    <row r="32" spans="1:9" ht="12.75" customHeight="1" x14ac:dyDescent="0.25"/>
    <row r="33" spans="1:9" s="457" customFormat="1" ht="12.75" customHeight="1" x14ac:dyDescent="0.25"/>
    <row r="34" spans="1:9" s="25" customFormat="1" ht="12.75" customHeight="1" x14ac:dyDescent="0.25">
      <c r="A34" s="1475"/>
      <c r="B34" s="1475"/>
      <c r="C34" s="398"/>
      <c r="D34" s="1476"/>
      <c r="E34" s="1476"/>
      <c r="F34" s="398"/>
      <c r="G34" s="386"/>
      <c r="H34" s="398"/>
      <c r="I34" s="381"/>
    </row>
    <row r="35" spans="1:9" s="25" customFormat="1" ht="12.75" customHeight="1" x14ac:dyDescent="0.25">
      <c r="A35" s="19" t="s">
        <v>102</v>
      </c>
      <c r="B35" s="19"/>
      <c r="C35" s="399"/>
      <c r="D35" s="19" t="s">
        <v>121</v>
      </c>
      <c r="E35" s="399"/>
      <c r="F35" s="399"/>
      <c r="G35" s="19" t="s">
        <v>86</v>
      </c>
      <c r="H35" s="399"/>
      <c r="I35" s="19" t="s">
        <v>90</v>
      </c>
    </row>
    <row r="36" spans="1:9" ht="12.75" customHeight="1" x14ac:dyDescent="0.25"/>
    <row r="37" spans="1:9" ht="12.75" customHeight="1" x14ac:dyDescent="0.25">
      <c r="A37" s="1471" t="s">
        <v>540</v>
      </c>
      <c r="B37" s="1472"/>
    </row>
    <row r="38" spans="1:9" ht="12.75" customHeight="1" x14ac:dyDescent="0.25">
      <c r="A38" s="345" t="s">
        <v>224</v>
      </c>
      <c r="B38" s="449">
        <f>SUMIFS(I17:I29,D17:D29,A38)</f>
        <v>0</v>
      </c>
    </row>
    <row r="39" spans="1:9" ht="12.75" customHeight="1" x14ac:dyDescent="0.25">
      <c r="A39" s="345" t="s">
        <v>412</v>
      </c>
      <c r="B39" s="449">
        <f>SUMIFS(I17:I29,D17:D29,A39)</f>
        <v>0</v>
      </c>
    </row>
    <row r="40" spans="1:9" ht="12.75" customHeight="1" x14ac:dyDescent="0.25">
      <c r="A40" s="450"/>
      <c r="B40" s="244"/>
    </row>
  </sheetData>
  <customSheetViews>
    <customSheetView guid="{D1C4B63A-44A1-41FF-8287-11B2B82635E7}" showGridLines="0">
      <selection activeCell="E8" sqref="E8"/>
      <pageMargins left="1" right="0.5" top="0.5" bottom="0.5" header="0.3" footer="0.3"/>
      <pageSetup paperSize="5" scale="90" fitToWidth="0" fitToHeight="0" orientation="landscape" useFirstPageNumber="1" r:id="rId1"/>
      <headerFooter>
        <oddFooter>&amp;L&amp;A&amp;C&amp;P/&amp;N</oddFooter>
      </headerFooter>
    </customSheetView>
    <customSheetView guid="{F633B7F0-050E-4545-9244-A7D77C091E2B}" showGridLines="0">
      <selection activeCell="E8" sqref="E8"/>
      <pageMargins left="1" right="0.5" top="0.5" bottom="0.5" header="0.3" footer="0.3"/>
      <pageSetup paperSize="5" scale="90" fitToWidth="0" fitToHeight="0" orientation="landscape" useFirstPageNumber="1" r:id="rId2"/>
      <headerFooter>
        <oddFooter>&amp;L&amp;A&amp;C&amp;P/&amp;N</oddFooter>
      </headerFooter>
    </customSheetView>
  </customSheetViews>
  <mergeCells count="23">
    <mergeCell ref="A1:B1"/>
    <mergeCell ref="A3:D3"/>
    <mergeCell ref="B16:C16"/>
    <mergeCell ref="B15:C15"/>
    <mergeCell ref="A4:C4"/>
    <mergeCell ref="A10:D10"/>
    <mergeCell ref="C6:E6"/>
    <mergeCell ref="D34:E34"/>
    <mergeCell ref="B27:C27"/>
    <mergeCell ref="B28:C28"/>
    <mergeCell ref="B29:C29"/>
    <mergeCell ref="B17:C17"/>
    <mergeCell ref="B18:C18"/>
    <mergeCell ref="B23:C23"/>
    <mergeCell ref="B19:C19"/>
    <mergeCell ref="B20:C20"/>
    <mergeCell ref="B21:C21"/>
    <mergeCell ref="B22:C22"/>
    <mergeCell ref="A37:B37"/>
    <mergeCell ref="B24:C24"/>
    <mergeCell ref="B25:C25"/>
    <mergeCell ref="B26:C26"/>
    <mergeCell ref="A34:B34"/>
  </mergeCells>
  <phoneticPr fontId="9" type="noConversion"/>
  <dataValidations count="1">
    <dataValidation type="list" allowBlank="1" showInputMessage="1" showErrorMessage="1" sqref="B40 D17:D29" xr:uid="{00000000-0002-0000-3600-000000000000}">
      <formula1>$A$38:$A$39</formula1>
    </dataValidation>
  </dataValidations>
  <pageMargins left="1" right="0.5" top="0.5" bottom="0.5" header="0.3" footer="0.3"/>
  <pageSetup paperSize="5" scale="89" fitToWidth="0" fitToHeight="0" orientation="landscape" useFirstPageNumber="1" r:id="rId3"/>
  <headerFooter scaleWithDoc="0">
    <oddFooter>&amp;L&amp;A</oddFooter>
  </headerFooter>
  <ignoredErrors>
    <ignoredError sqref="A11 C6 I20:I29 I18:I19 I17"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BF4B-33AA-4B7D-8897-2E0B21713724}">
  <sheetPr>
    <tabColor theme="9" tint="-0.249977111117893"/>
    <pageSetUpPr fitToPage="1"/>
  </sheetPr>
  <dimension ref="A1:K61"/>
  <sheetViews>
    <sheetView showGridLines="0" zoomScaleNormal="100" workbookViewId="0"/>
  </sheetViews>
  <sheetFormatPr defaultColWidth="9.109375" defaultRowHeight="13.2" x14ac:dyDescent="0.25"/>
  <cols>
    <col min="1" max="1" width="2.88671875" style="917" customWidth="1"/>
    <col min="2" max="2" width="14.33203125" style="917" customWidth="1"/>
    <col min="3" max="3" width="13.6640625" style="917" customWidth="1"/>
    <col min="4" max="4" width="13.44140625" style="917" customWidth="1"/>
    <col min="5" max="5" width="4.6640625" style="917" customWidth="1"/>
    <col min="6" max="6" width="11.109375" style="917" customWidth="1"/>
    <col min="7" max="7" width="3.5546875" style="917" customWidth="1"/>
    <col min="8" max="8" width="15.6640625" style="917" customWidth="1"/>
    <col min="9" max="9" width="16.5546875" style="917" customWidth="1"/>
    <col min="10" max="10" width="5.88671875" style="917" customWidth="1"/>
    <col min="11" max="11" width="7" style="917" customWidth="1"/>
    <col min="12" max="12" width="34.5546875" style="917" customWidth="1"/>
    <col min="13" max="14" width="9.109375" style="917"/>
    <col min="15" max="15" width="22.88671875" style="917" bestFit="1" customWidth="1"/>
    <col min="16" max="16384" width="9.109375" style="917"/>
  </cols>
  <sheetData>
    <row r="1" spans="1:11" ht="15.6" x14ac:dyDescent="0.3">
      <c r="A1" s="801" t="s">
        <v>1</v>
      </c>
      <c r="B1" s="798"/>
      <c r="C1" s="798"/>
      <c r="D1" s="798"/>
      <c r="E1" s="798"/>
      <c r="F1" s="798"/>
      <c r="G1" s="798"/>
      <c r="H1" s="798"/>
      <c r="I1" s="798"/>
      <c r="J1" s="798"/>
      <c r="K1" s="798"/>
    </row>
    <row r="2" spans="1:11" ht="13.8" x14ac:dyDescent="0.25">
      <c r="A2" s="796"/>
      <c r="B2" s="798"/>
      <c r="C2" s="798"/>
      <c r="D2" s="798"/>
      <c r="E2" s="798"/>
      <c r="F2" s="798"/>
      <c r="G2" s="798"/>
      <c r="H2" s="798"/>
      <c r="I2" s="798"/>
      <c r="J2" s="798"/>
      <c r="K2" s="798"/>
    </row>
    <row r="3" spans="1:11" s="918" customFormat="1" ht="15" x14ac:dyDescent="0.25">
      <c r="A3" s="796" t="s">
        <v>18</v>
      </c>
      <c r="B3" s="799"/>
      <c r="C3" s="799"/>
      <c r="D3" s="799"/>
      <c r="E3" s="799"/>
      <c r="F3" s="798"/>
      <c r="G3" s="798"/>
      <c r="H3" s="798"/>
      <c r="I3" s="798"/>
      <c r="J3" s="798"/>
      <c r="K3" s="798"/>
    </row>
    <row r="4" spans="1:11" s="919" customFormat="1" ht="13.8" x14ac:dyDescent="0.25">
      <c r="A4" s="795" t="s">
        <v>19</v>
      </c>
      <c r="B4" s="800"/>
      <c r="C4" s="800"/>
      <c r="D4" s="800"/>
      <c r="E4" s="800"/>
      <c r="F4" s="793"/>
      <c r="G4" s="793"/>
      <c r="H4" s="793"/>
      <c r="I4" s="793"/>
      <c r="J4" s="793"/>
      <c r="K4" s="793"/>
    </row>
    <row r="5" spans="1:11" s="919" customFormat="1" ht="13.8" x14ac:dyDescent="0.25">
      <c r="A5" s="796"/>
      <c r="B5" s="798"/>
      <c r="C5" s="798"/>
      <c r="D5" s="798"/>
      <c r="E5" s="798"/>
      <c r="F5" s="798"/>
      <c r="G5" s="798"/>
      <c r="H5" s="798"/>
      <c r="I5" s="798"/>
      <c r="J5" s="798"/>
      <c r="K5" s="798"/>
    </row>
    <row r="6" spans="1:11" s="919" customFormat="1" ht="13.8" x14ac:dyDescent="0.25">
      <c r="A6" s="796" t="s">
        <v>70</v>
      </c>
      <c r="B6" s="799"/>
      <c r="C6" s="799"/>
      <c r="D6" s="798"/>
      <c r="E6" s="1324" t="str">
        <f>+'Title Page'!$D$19</f>
        <v xml:space="preserve"> </v>
      </c>
      <c r="F6" s="1324"/>
      <c r="G6" s="1324"/>
      <c r="H6" s="1324"/>
      <c r="I6" s="1324"/>
      <c r="J6" s="798"/>
      <c r="K6" s="798"/>
    </row>
    <row r="7" spans="1:11" s="919" customFormat="1" ht="13.8" x14ac:dyDescent="0.25">
      <c r="A7" s="796" t="s">
        <v>69</v>
      </c>
      <c r="B7" s="798"/>
      <c r="C7" s="798"/>
      <c r="D7" s="798"/>
      <c r="E7" s="1495" t="str">
        <f>+'Title Page'!$D$20</f>
        <v xml:space="preserve"> </v>
      </c>
      <c r="F7" s="1495"/>
      <c r="G7" s="1495"/>
      <c r="H7" s="1495"/>
      <c r="I7" s="1495"/>
      <c r="J7" s="798"/>
      <c r="K7" s="798"/>
    </row>
    <row r="8" spans="1:11" s="919" customFormat="1" ht="13.8" x14ac:dyDescent="0.25">
      <c r="A8" s="796"/>
      <c r="B8" s="799"/>
      <c r="C8" s="799"/>
      <c r="D8" s="799"/>
      <c r="E8" s="798"/>
      <c r="F8" s="798"/>
      <c r="G8" s="798"/>
      <c r="H8" s="798"/>
      <c r="I8" s="798"/>
      <c r="J8" s="798"/>
      <c r="K8" s="798"/>
    </row>
    <row r="9" spans="1:11" s="919" customFormat="1" ht="13.8" x14ac:dyDescent="0.25">
      <c r="A9" s="797" t="s">
        <v>390</v>
      </c>
      <c r="B9" s="796"/>
      <c r="C9" s="796"/>
      <c r="D9" s="796"/>
      <c r="E9" s="796"/>
      <c r="F9" s="729"/>
      <c r="G9" s="729"/>
      <c r="H9" s="729"/>
      <c r="I9" s="729"/>
      <c r="J9" s="729"/>
      <c r="K9" s="729"/>
    </row>
    <row r="10" spans="1:11" s="918" customFormat="1" ht="15" x14ac:dyDescent="0.25">
      <c r="A10" s="920" t="s">
        <v>667</v>
      </c>
      <c r="B10" s="796"/>
      <c r="C10" s="796"/>
      <c r="D10" s="796"/>
      <c r="E10" s="729"/>
      <c r="F10" s="729"/>
      <c r="G10" s="729"/>
      <c r="H10" s="729"/>
      <c r="I10" s="729"/>
      <c r="J10" s="729"/>
      <c r="K10" s="729"/>
    </row>
    <row r="11" spans="1:11" s="918" customFormat="1" ht="15" x14ac:dyDescent="0.25">
      <c r="A11" s="121" t="str">
        <f>+'Table of Contents - Part 3'!$A$11</f>
        <v>FISCAL YEAR ENDED:  JUNE 30, 2025</v>
      </c>
      <c r="B11" s="795"/>
      <c r="C11" s="795"/>
      <c r="D11" s="795"/>
      <c r="E11" s="794"/>
      <c r="F11" s="794"/>
      <c r="G11" s="794"/>
      <c r="H11" s="794"/>
      <c r="I11" s="793"/>
      <c r="J11" s="792"/>
      <c r="K11" s="660" t="str">
        <f>'Table of Contents - Part 3'!$E$16</f>
        <v>DUE DATE:  8/29/2025</v>
      </c>
    </row>
    <row r="12" spans="1:11" x14ac:dyDescent="0.25">
      <c r="A12" s="921"/>
      <c r="B12" s="921"/>
      <c r="C12" s="921"/>
      <c r="D12" s="921"/>
      <c r="E12" s="921"/>
      <c r="F12" s="921"/>
      <c r="G12" s="921"/>
      <c r="H12" s="921"/>
      <c r="I12" s="921"/>
      <c r="J12" s="921"/>
      <c r="K12" s="921"/>
    </row>
    <row r="13" spans="1:11" ht="46.5" customHeight="1" x14ac:dyDescent="0.25">
      <c r="A13" s="922" t="s">
        <v>668</v>
      </c>
      <c r="B13" s="921"/>
      <c r="C13" s="921"/>
      <c r="D13" s="921"/>
      <c r="E13" s="921"/>
      <c r="F13" s="921"/>
      <c r="G13" s="921"/>
      <c r="H13" s="921"/>
      <c r="I13" s="1006" t="s">
        <v>798</v>
      </c>
      <c r="J13" s="921"/>
      <c r="K13" s="921"/>
    </row>
    <row r="14" spans="1:11" x14ac:dyDescent="0.25">
      <c r="B14" s="923"/>
      <c r="C14" s="923"/>
      <c r="D14" s="923"/>
      <c r="E14" s="923"/>
      <c r="F14" s="923"/>
      <c r="G14" s="923"/>
      <c r="H14" s="923"/>
      <c r="I14" s="923"/>
      <c r="J14" s="923"/>
      <c r="K14" s="923"/>
    </row>
    <row r="15" spans="1:11" s="928" customFormat="1" ht="30" customHeight="1" x14ac:dyDescent="0.25">
      <c r="A15" s="924" t="s">
        <v>92</v>
      </c>
      <c r="B15" s="1491" t="s">
        <v>669</v>
      </c>
      <c r="C15" s="1491"/>
      <c r="D15" s="1491"/>
      <c r="E15" s="1491"/>
      <c r="F15" s="1491"/>
      <c r="G15" s="1491"/>
      <c r="H15" s="1491"/>
      <c r="I15" s="1015"/>
      <c r="J15" s="926"/>
      <c r="K15" s="927"/>
    </row>
    <row r="16" spans="1:11" s="928" customFormat="1" ht="27" customHeight="1" x14ac:dyDescent="0.25">
      <c r="A16" s="924"/>
      <c r="B16" s="1496" t="s">
        <v>670</v>
      </c>
      <c r="C16" s="1496"/>
      <c r="D16" s="1496"/>
      <c r="E16" s="1496"/>
      <c r="F16" s="1496"/>
      <c r="G16" s="1496"/>
      <c r="H16" s="1496"/>
      <c r="I16" s="1016"/>
      <c r="J16" s="926"/>
      <c r="K16" s="927"/>
    </row>
    <row r="17" spans="1:11" ht="16.5" customHeight="1" x14ac:dyDescent="0.25">
      <c r="A17" s="921"/>
      <c r="B17" s="929" t="s">
        <v>671</v>
      </c>
      <c r="C17" s="921"/>
      <c r="D17" s="921"/>
      <c r="E17" s="921"/>
      <c r="F17" s="921"/>
      <c r="G17" s="921"/>
      <c r="H17" s="921"/>
      <c r="I17" s="921"/>
      <c r="J17" s="930"/>
      <c r="K17" s="921"/>
    </row>
    <row r="18" spans="1:11" s="928" customFormat="1" ht="90" customHeight="1" x14ac:dyDescent="0.25">
      <c r="B18" s="1487"/>
      <c r="C18" s="1488"/>
      <c r="D18" s="1488"/>
      <c r="E18" s="1488"/>
      <c r="F18" s="1488"/>
      <c r="G18" s="1488"/>
      <c r="H18" s="1488"/>
      <c r="I18" s="1488"/>
      <c r="J18" s="1488"/>
      <c r="K18" s="1489"/>
    </row>
    <row r="19" spans="1:11" s="928" customFormat="1" x14ac:dyDescent="0.25">
      <c r="A19" s="931"/>
      <c r="B19" s="923"/>
      <c r="D19" s="932"/>
      <c r="E19" s="932"/>
      <c r="F19" s="932"/>
      <c r="G19" s="932"/>
      <c r="H19" s="932"/>
      <c r="I19" s="932"/>
      <c r="J19" s="933"/>
      <c r="K19" s="933"/>
    </row>
    <row r="20" spans="1:11" s="928" customFormat="1" ht="18.75" customHeight="1" x14ac:dyDescent="0.25">
      <c r="A20" s="924" t="s">
        <v>91</v>
      </c>
      <c r="B20" s="1490" t="s">
        <v>672</v>
      </c>
      <c r="C20" s="1490"/>
      <c r="D20" s="1490"/>
      <c r="E20" s="1490"/>
      <c r="F20" s="1490"/>
      <c r="G20" s="1490"/>
      <c r="H20" s="1490"/>
      <c r="I20" s="1017"/>
      <c r="J20" s="926"/>
      <c r="K20" s="927"/>
    </row>
    <row r="21" spans="1:11" s="928" customFormat="1" ht="18.75" customHeight="1" x14ac:dyDescent="0.25">
      <c r="A21" s="924"/>
      <c r="B21" s="1494" t="s">
        <v>673</v>
      </c>
      <c r="C21" s="1494"/>
      <c r="D21" s="1494"/>
      <c r="E21" s="1494"/>
      <c r="F21" s="1494"/>
      <c r="G21" s="1494"/>
      <c r="H21" s="1494"/>
      <c r="I21" s="1017"/>
      <c r="J21" s="926"/>
      <c r="K21" s="927"/>
    </row>
    <row r="22" spans="1:11" ht="16.5" customHeight="1" x14ac:dyDescent="0.25">
      <c r="A22" s="921"/>
      <c r="B22" s="929" t="s">
        <v>674</v>
      </c>
      <c r="C22" s="921"/>
      <c r="D22" s="921"/>
      <c r="E22" s="921"/>
      <c r="F22" s="921"/>
      <c r="G22" s="921"/>
      <c r="H22" s="921"/>
      <c r="I22" s="921"/>
      <c r="J22" s="930"/>
      <c r="K22" s="921"/>
    </row>
    <row r="23" spans="1:11" s="928" customFormat="1" ht="90" customHeight="1" x14ac:dyDescent="0.25">
      <c r="B23" s="1487"/>
      <c r="C23" s="1488"/>
      <c r="D23" s="1488"/>
      <c r="E23" s="1488"/>
      <c r="F23" s="1488"/>
      <c r="G23" s="1488"/>
      <c r="H23" s="1488"/>
      <c r="I23" s="1488"/>
      <c r="J23" s="1488"/>
      <c r="K23" s="1489"/>
    </row>
    <row r="24" spans="1:11" s="928" customFormat="1" x14ac:dyDescent="0.25">
      <c r="A24" s="931"/>
      <c r="B24" s="934"/>
      <c r="C24" s="923"/>
      <c r="D24" s="932"/>
      <c r="E24" s="932"/>
      <c r="F24" s="932"/>
      <c r="G24" s="932"/>
      <c r="H24" s="932"/>
      <c r="I24" s="932"/>
      <c r="J24" s="933"/>
      <c r="K24" s="933"/>
    </row>
    <row r="25" spans="1:11" s="928" customFormat="1" ht="18.75" customHeight="1" x14ac:dyDescent="0.25">
      <c r="A25" s="924" t="s">
        <v>65</v>
      </c>
      <c r="B25" s="1490" t="s">
        <v>875</v>
      </c>
      <c r="C25" s="1490"/>
      <c r="D25" s="1490"/>
      <c r="E25" s="1490"/>
      <c r="F25" s="1490"/>
      <c r="G25" s="1490"/>
      <c r="H25" s="1490"/>
      <c r="I25" s="1017"/>
      <c r="J25" s="926"/>
      <c r="K25" s="927"/>
    </row>
    <row r="26" spans="1:11" ht="16.5" customHeight="1" x14ac:dyDescent="0.25">
      <c r="A26" s="921"/>
      <c r="B26" s="929" t="s">
        <v>671</v>
      </c>
      <c r="C26" s="921"/>
      <c r="D26" s="921"/>
      <c r="E26" s="921"/>
      <c r="F26" s="921"/>
      <c r="G26" s="921"/>
      <c r="H26" s="921"/>
      <c r="I26" s="921"/>
      <c r="J26" s="930"/>
      <c r="K26" s="921"/>
    </row>
    <row r="27" spans="1:11" s="928" customFormat="1" ht="90" customHeight="1" x14ac:dyDescent="0.25">
      <c r="B27" s="1487"/>
      <c r="C27" s="1488"/>
      <c r="D27" s="1488"/>
      <c r="E27" s="1488"/>
      <c r="F27" s="1488"/>
      <c r="G27" s="1488"/>
      <c r="H27" s="1488"/>
      <c r="I27" s="1488"/>
      <c r="J27" s="1488"/>
      <c r="K27" s="1489"/>
    </row>
    <row r="28" spans="1:11" s="928" customFormat="1" x14ac:dyDescent="0.25">
      <c r="A28" s="931"/>
      <c r="B28" s="934"/>
      <c r="C28" s="923"/>
      <c r="D28" s="932"/>
      <c r="E28" s="932"/>
      <c r="F28" s="932"/>
      <c r="G28" s="932"/>
      <c r="H28" s="932"/>
      <c r="I28" s="932"/>
      <c r="J28" s="933"/>
      <c r="K28" s="933"/>
    </row>
    <row r="29" spans="1:11" s="928" customFormat="1" ht="42.75" customHeight="1" x14ac:dyDescent="0.25">
      <c r="A29" s="924" t="s">
        <v>66</v>
      </c>
      <c r="B29" s="1491" t="s">
        <v>675</v>
      </c>
      <c r="C29" s="1491"/>
      <c r="D29" s="1491"/>
      <c r="E29" s="1491"/>
      <c r="F29" s="1491"/>
      <c r="G29" s="1491"/>
      <c r="H29" s="1491"/>
      <c r="I29" s="1017"/>
      <c r="J29" s="926"/>
      <c r="K29" s="927"/>
    </row>
    <row r="30" spans="1:11" s="928" customFormat="1" ht="18.75" customHeight="1" x14ac:dyDescent="0.25">
      <c r="A30" s="924"/>
      <c r="B30" s="1492" t="s">
        <v>676</v>
      </c>
      <c r="C30" s="1492"/>
      <c r="D30" s="1492"/>
      <c r="E30" s="1492"/>
      <c r="F30" s="1492"/>
      <c r="G30" s="1492"/>
      <c r="H30" s="1492"/>
      <c r="I30" s="935"/>
      <c r="J30" s="926"/>
      <c r="K30" s="927"/>
    </row>
    <row r="31" spans="1:11" ht="16.5" customHeight="1" x14ac:dyDescent="0.25">
      <c r="A31" s="921"/>
      <c r="B31" s="929" t="s">
        <v>671</v>
      </c>
      <c r="C31" s="921"/>
      <c r="D31" s="921"/>
      <c r="E31" s="921"/>
      <c r="F31" s="921"/>
      <c r="G31" s="921"/>
      <c r="H31" s="921"/>
      <c r="I31" s="921"/>
      <c r="J31" s="930"/>
      <c r="K31" s="921"/>
    </row>
    <row r="32" spans="1:11" s="928" customFormat="1" ht="90" customHeight="1" x14ac:dyDescent="0.25">
      <c r="B32" s="1487"/>
      <c r="C32" s="1488"/>
      <c r="D32" s="1488"/>
      <c r="E32" s="1488"/>
      <c r="F32" s="1488"/>
      <c r="G32" s="1488"/>
      <c r="H32" s="1488"/>
      <c r="I32" s="1488"/>
      <c r="J32" s="1488"/>
      <c r="K32" s="1489"/>
    </row>
    <row r="33" spans="1:11" s="928" customFormat="1" x14ac:dyDescent="0.25">
      <c r="A33" s="931"/>
      <c r="B33" s="934"/>
      <c r="C33" s="923"/>
      <c r="D33" s="932"/>
      <c r="E33" s="932"/>
      <c r="F33" s="932"/>
      <c r="G33" s="932"/>
      <c r="H33" s="932"/>
      <c r="I33" s="932"/>
      <c r="J33" s="933"/>
      <c r="K33" s="933"/>
    </row>
    <row r="34" spans="1:11" s="928" customFormat="1" ht="46.5" customHeight="1" x14ac:dyDescent="0.25">
      <c r="A34" s="924" t="s">
        <v>81</v>
      </c>
      <c r="B34" s="1491" t="s">
        <v>745</v>
      </c>
      <c r="C34" s="1491"/>
      <c r="D34" s="1491"/>
      <c r="E34" s="1491"/>
      <c r="F34" s="1491"/>
      <c r="G34" s="1491"/>
      <c r="H34" s="1491"/>
      <c r="I34" s="1017"/>
      <c r="J34" s="926"/>
      <c r="K34" s="927"/>
    </row>
    <row r="35" spans="1:11" s="928" customFormat="1" ht="18.75" customHeight="1" x14ac:dyDescent="0.25">
      <c r="A35" s="936"/>
      <c r="B35" s="1492" t="s">
        <v>677</v>
      </c>
      <c r="C35" s="1492"/>
      <c r="D35" s="935"/>
      <c r="E35" s="921"/>
      <c r="F35" s="921"/>
      <c r="G35" s="921"/>
      <c r="H35" s="921"/>
      <c r="I35" s="921"/>
      <c r="J35" s="930"/>
      <c r="K35" s="921"/>
    </row>
    <row r="36" spans="1:11" ht="16.5" customHeight="1" x14ac:dyDescent="0.25">
      <c r="A36" s="921"/>
      <c r="B36" s="929" t="s">
        <v>671</v>
      </c>
      <c r="C36" s="921"/>
      <c r="D36" s="921"/>
      <c r="E36" s="921"/>
      <c r="F36" s="921"/>
      <c r="G36" s="921"/>
      <c r="H36" s="921"/>
      <c r="I36" s="921"/>
      <c r="J36" s="930"/>
      <c r="K36" s="921"/>
    </row>
    <row r="37" spans="1:11" s="928" customFormat="1" ht="90" customHeight="1" x14ac:dyDescent="0.25">
      <c r="B37" s="1487"/>
      <c r="C37" s="1488"/>
      <c r="D37" s="1488"/>
      <c r="E37" s="1488"/>
      <c r="F37" s="1488"/>
      <c r="G37" s="1488"/>
      <c r="H37" s="1488"/>
      <c r="I37" s="1488"/>
      <c r="J37" s="1488"/>
      <c r="K37" s="1489"/>
    </row>
    <row r="38" spans="1:11" s="928" customFormat="1" x14ac:dyDescent="0.25">
      <c r="B38" s="923"/>
      <c r="C38" s="923"/>
      <c r="D38" s="923"/>
      <c r="E38" s="923"/>
      <c r="F38" s="923"/>
      <c r="G38" s="923"/>
      <c r="H38" s="923"/>
      <c r="I38" s="923"/>
      <c r="J38" s="923"/>
      <c r="K38" s="923"/>
    </row>
    <row r="39" spans="1:11" s="928" customFormat="1" x14ac:dyDescent="0.25">
      <c r="A39" s="924" t="s">
        <v>43</v>
      </c>
      <c r="B39" s="1096" t="s">
        <v>678</v>
      </c>
      <c r="C39" s="1096"/>
      <c r="D39" s="1096"/>
      <c r="E39" s="1096"/>
      <c r="F39" s="1096"/>
      <c r="G39" s="1096"/>
      <c r="H39" s="1096"/>
      <c r="I39" s="1018"/>
      <c r="J39" s="926"/>
      <c r="K39" s="927"/>
    </row>
    <row r="40" spans="1:11" s="928" customFormat="1" ht="12.75" customHeight="1" x14ac:dyDescent="0.25">
      <c r="B40" s="1096"/>
      <c r="C40" s="1096"/>
      <c r="D40" s="1096"/>
      <c r="E40" s="1096"/>
      <c r="F40" s="1096"/>
      <c r="G40" s="1096"/>
      <c r="H40" s="1096"/>
      <c r="I40" s="937"/>
      <c r="J40" s="923"/>
      <c r="K40" s="923"/>
    </row>
    <row r="41" spans="1:11" ht="22.5" customHeight="1" x14ac:dyDescent="0.25">
      <c r="A41" s="936"/>
      <c r="B41" s="1493" t="s">
        <v>679</v>
      </c>
      <c r="C41" s="1493"/>
      <c r="D41" s="1493"/>
      <c r="E41" s="1493"/>
      <c r="F41" s="1493"/>
      <c r="G41" s="1493"/>
      <c r="H41" s="1493"/>
      <c r="I41" s="1493"/>
      <c r="J41" s="1493"/>
      <c r="K41" s="1493"/>
    </row>
    <row r="42" spans="1:11" s="928" customFormat="1" ht="90" customHeight="1" x14ac:dyDescent="0.25">
      <c r="B42" s="1487"/>
      <c r="C42" s="1488"/>
      <c r="D42" s="1488"/>
      <c r="E42" s="1488"/>
      <c r="F42" s="1488"/>
      <c r="G42" s="1488"/>
      <c r="H42" s="1488"/>
      <c r="I42" s="1488"/>
      <c r="J42" s="1488"/>
      <c r="K42" s="1489"/>
    </row>
    <row r="43" spans="1:11" s="928" customFormat="1" x14ac:dyDescent="0.25">
      <c r="B43" s="938"/>
      <c r="C43" s="938"/>
      <c r="D43" s="938"/>
      <c r="E43" s="938"/>
      <c r="F43" s="938"/>
      <c r="G43" s="938"/>
      <c r="H43" s="938"/>
      <c r="I43" s="938"/>
      <c r="J43" s="938"/>
      <c r="K43" s="938"/>
    </row>
    <row r="44" spans="1:11" s="928" customFormat="1" x14ac:dyDescent="0.25">
      <c r="B44" s="938"/>
      <c r="C44" s="938"/>
      <c r="D44" s="938"/>
      <c r="E44" s="938"/>
      <c r="F44" s="938"/>
      <c r="G44" s="938"/>
      <c r="H44" s="938"/>
      <c r="I44" s="938"/>
      <c r="J44" s="938"/>
      <c r="K44" s="938"/>
    </row>
    <row r="45" spans="1:11" s="928" customFormat="1" x14ac:dyDescent="0.25">
      <c r="B45" s="938"/>
      <c r="C45" s="938"/>
      <c r="D45" s="938"/>
      <c r="E45" s="938"/>
      <c r="F45" s="938"/>
      <c r="G45" s="938"/>
      <c r="H45" s="938"/>
      <c r="I45" s="938"/>
      <c r="J45" s="938"/>
      <c r="K45" s="938"/>
    </row>
    <row r="46" spans="1:11" s="928" customFormat="1" x14ac:dyDescent="0.25">
      <c r="B46" s="938"/>
      <c r="C46" s="938"/>
      <c r="D46" s="938"/>
      <c r="E46" s="938"/>
      <c r="F46" s="938"/>
      <c r="G46" s="938"/>
      <c r="H46" s="938"/>
      <c r="I46" s="938"/>
      <c r="J46" s="938"/>
      <c r="K46" s="938"/>
    </row>
    <row r="47" spans="1:11" s="928" customFormat="1" x14ac:dyDescent="0.25">
      <c r="B47" s="938"/>
      <c r="C47" s="938"/>
      <c r="D47" s="938"/>
      <c r="E47" s="938"/>
      <c r="F47" s="938"/>
      <c r="G47" s="938"/>
      <c r="H47" s="938"/>
      <c r="I47" s="938"/>
      <c r="J47" s="938"/>
      <c r="K47" s="938"/>
    </row>
    <row r="48" spans="1:11" s="928" customFormat="1" x14ac:dyDescent="0.25">
      <c r="B48" s="938"/>
      <c r="C48" s="938"/>
      <c r="D48" s="938"/>
      <c r="E48" s="938"/>
      <c r="F48" s="938"/>
      <c r="G48" s="938"/>
      <c r="H48" s="938"/>
      <c r="I48" s="938"/>
      <c r="J48" s="938"/>
      <c r="K48" s="938"/>
    </row>
    <row r="49" spans="1:11" s="928" customFormat="1" x14ac:dyDescent="0.25">
      <c r="A49" s="931"/>
      <c r="B49" s="934"/>
      <c r="C49" s="923"/>
      <c r="D49" s="932"/>
      <c r="E49" s="932"/>
      <c r="F49" s="932"/>
      <c r="G49" s="932"/>
      <c r="H49" s="932"/>
      <c r="I49" s="932"/>
      <c r="J49" s="933"/>
      <c r="K49" s="933"/>
    </row>
    <row r="50" spans="1:11" s="928" customFormat="1" ht="15" customHeight="1" x14ac:dyDescent="0.25">
      <c r="A50" s="1483"/>
      <c r="B50" s="1483"/>
      <c r="D50" s="1483"/>
      <c r="E50" s="1483"/>
      <c r="F50" s="1483"/>
      <c r="G50" s="1003"/>
      <c r="H50" s="1002"/>
      <c r="J50" s="1484"/>
      <c r="K50" s="1484"/>
    </row>
    <row r="51" spans="1:11" s="940" customFormat="1" x14ac:dyDescent="0.25">
      <c r="A51" s="1485" t="s">
        <v>102</v>
      </c>
      <c r="B51" s="1485"/>
      <c r="C51" s="939"/>
      <c r="D51" s="1485" t="s">
        <v>121</v>
      </c>
      <c r="E51" s="1485"/>
      <c r="F51" s="1485"/>
      <c r="G51" s="1004"/>
      <c r="H51" s="993" t="s">
        <v>88</v>
      </c>
      <c r="I51" s="939"/>
      <c r="J51" s="1486" t="s">
        <v>90</v>
      </c>
      <c r="K51" s="1486"/>
    </row>
    <row r="52" spans="1:11" s="940" customFormat="1" x14ac:dyDescent="0.25"/>
    <row r="53" spans="1:11" s="940" customFormat="1" x14ac:dyDescent="0.25"/>
    <row r="54" spans="1:11" s="940" customFormat="1" x14ac:dyDescent="0.25"/>
    <row r="60" spans="1:11" x14ac:dyDescent="0.25">
      <c r="I60" s="917" t="s">
        <v>799</v>
      </c>
    </row>
    <row r="61" spans="1:11" x14ac:dyDescent="0.25">
      <c r="I61" s="917" t="s">
        <v>800</v>
      </c>
    </row>
  </sheetData>
  <sheetProtection formatCells="0" formatColumns="0" formatRows="0" insertColumns="0" insertRows="0" insertHyperlinks="0" deleteColumns="0" deleteRows="0" sort="0" autoFilter="0" pivotTables="0"/>
  <mergeCells count="25">
    <mergeCell ref="B21:H21"/>
    <mergeCell ref="E7:I7"/>
    <mergeCell ref="E6:I6"/>
    <mergeCell ref="B15:H15"/>
    <mergeCell ref="B16:H16"/>
    <mergeCell ref="B18:K18"/>
    <mergeCell ref="B20:H20"/>
    <mergeCell ref="B42:K42"/>
    <mergeCell ref="B23:K23"/>
    <mergeCell ref="B25:H25"/>
    <mergeCell ref="B27:K27"/>
    <mergeCell ref="B29:H29"/>
    <mergeCell ref="B30:H30"/>
    <mergeCell ref="B32:K32"/>
    <mergeCell ref="B34:H34"/>
    <mergeCell ref="B35:C35"/>
    <mergeCell ref="B37:K37"/>
    <mergeCell ref="B39:H40"/>
    <mergeCell ref="B41:K41"/>
    <mergeCell ref="A50:B50"/>
    <mergeCell ref="J50:K50"/>
    <mergeCell ref="A51:B51"/>
    <mergeCell ref="J51:K51"/>
    <mergeCell ref="D50:F50"/>
    <mergeCell ref="D51:F51"/>
  </mergeCells>
  <conditionalFormatting sqref="I15:I16 I20:I21 I25 I29 I34 I39">
    <cfRule type="cellIs" dxfId="9" priority="2" operator="equal">
      <formula>$I$60</formula>
    </cfRule>
  </conditionalFormatting>
  <conditionalFormatting sqref="I15:I16 I20:I21 I25 I29 I34 I39">
    <cfRule type="cellIs" dxfId="8" priority="1" operator="equal">
      <formula>$I$61</formula>
    </cfRule>
  </conditionalFormatting>
  <dataValidations count="1">
    <dataValidation type="list" allowBlank="1" showInputMessage="1" showErrorMessage="1" sqref="I15 I16 I20 I21 I25 I29 I34 I39" xr:uid="{11A5D8E3-D5C8-400E-A9A2-33C6BE9E923F}">
      <formula1>$I$60:$I$61</formula1>
    </dataValidation>
  </dataValidations>
  <pageMargins left="0.5" right="0.5" top="1" bottom="0.5" header="0.3" footer="0.3"/>
  <pageSetup paperSize="5" scale="89" firstPageNumber="62" fitToHeight="0" orientation="portrait" r:id="rId1"/>
  <headerFooter>
    <oddFooter>&amp;L&amp;A&amp;C
&amp;R&amp;P/&amp;N</oddFooter>
  </headerFooter>
  <rowBreaks count="1" manualBreakCount="1">
    <brk id="37" max="16383" man="1"/>
  </rowBreaks>
  <ignoredErrors>
    <ignoredError sqref="E6:E7 A11" unlockedFormula="1"/>
    <ignoredError sqref="A15:A25 A29 A34 A39"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186AB-8CC4-4C4B-8D4D-7D864BCEB912}">
  <sheetPr>
    <tabColor theme="9" tint="-0.249977111117893"/>
    <pageSetUpPr fitToPage="1"/>
  </sheetPr>
  <dimension ref="A1:L57"/>
  <sheetViews>
    <sheetView showGridLines="0" zoomScaleNormal="100" workbookViewId="0"/>
  </sheetViews>
  <sheetFormatPr defaultColWidth="9.109375" defaultRowHeight="13.2" x14ac:dyDescent="0.25"/>
  <cols>
    <col min="1" max="1" width="2.88671875" style="917" customWidth="1"/>
    <col min="2" max="2" width="14.33203125" style="917" customWidth="1"/>
    <col min="3" max="3" width="13.6640625" style="917" customWidth="1"/>
    <col min="4" max="4" width="13.44140625" style="917" customWidth="1"/>
    <col min="5" max="5" width="5.44140625" style="917" bestFit="1" customWidth="1"/>
    <col min="6" max="6" width="11.109375" style="917" customWidth="1"/>
    <col min="7" max="7" width="3.5546875" style="917" customWidth="1"/>
    <col min="8" max="8" width="15.6640625" style="917" customWidth="1"/>
    <col min="9" max="9" width="16.5546875" style="917" customWidth="1"/>
    <col min="10" max="10" width="5.88671875" style="917" customWidth="1"/>
    <col min="11" max="11" width="7" style="917" customWidth="1"/>
    <col min="12" max="12" width="34.5546875" style="917" customWidth="1"/>
    <col min="13" max="14" width="9.109375" style="917"/>
    <col min="15" max="15" width="22.88671875" style="917" bestFit="1" customWidth="1"/>
    <col min="16" max="16384" width="9.109375" style="917"/>
  </cols>
  <sheetData>
    <row r="1" spans="1:12" ht="15.6" x14ac:dyDescent="0.3">
      <c r="A1" s="801" t="s">
        <v>1</v>
      </c>
      <c r="B1" s="798"/>
      <c r="C1" s="798"/>
      <c r="D1" s="798"/>
      <c r="E1" s="798"/>
      <c r="F1" s="798"/>
      <c r="G1" s="798"/>
      <c r="H1" s="798"/>
      <c r="I1" s="798"/>
      <c r="J1" s="798"/>
      <c r="K1" s="798"/>
    </row>
    <row r="2" spans="1:12" ht="13.8" x14ac:dyDescent="0.25">
      <c r="A2" s="796"/>
      <c r="B2" s="798"/>
      <c r="C2" s="798"/>
      <c r="D2" s="798"/>
      <c r="E2" s="798"/>
      <c r="F2" s="798"/>
      <c r="G2" s="798"/>
      <c r="H2" s="798"/>
      <c r="I2" s="798"/>
      <c r="J2" s="798"/>
      <c r="K2" s="798"/>
    </row>
    <row r="3" spans="1:12" s="918" customFormat="1" ht="15" x14ac:dyDescent="0.25">
      <c r="A3" s="796" t="s">
        <v>18</v>
      </c>
      <c r="B3" s="799"/>
      <c r="C3" s="799"/>
      <c r="D3" s="799"/>
      <c r="E3" s="799"/>
      <c r="F3" s="798"/>
      <c r="G3" s="798"/>
      <c r="H3" s="798"/>
      <c r="I3" s="798"/>
      <c r="J3" s="798"/>
      <c r="K3" s="798"/>
    </row>
    <row r="4" spans="1:12" s="919" customFormat="1" ht="13.8" x14ac:dyDescent="0.25">
      <c r="A4" s="795" t="s">
        <v>19</v>
      </c>
      <c r="B4" s="800"/>
      <c r="C4" s="800"/>
      <c r="D4" s="800"/>
      <c r="E4" s="800"/>
      <c r="F4" s="793"/>
      <c r="G4" s="793"/>
      <c r="H4" s="793"/>
      <c r="I4" s="793"/>
      <c r="J4" s="793"/>
      <c r="K4" s="793"/>
    </row>
    <row r="5" spans="1:12" s="919" customFormat="1" ht="13.8" x14ac:dyDescent="0.25">
      <c r="A5" s="796"/>
      <c r="B5" s="798"/>
      <c r="C5" s="798"/>
      <c r="D5" s="798"/>
      <c r="E5" s="798"/>
      <c r="F5" s="798"/>
      <c r="G5" s="798"/>
      <c r="H5" s="798"/>
      <c r="I5" s="798"/>
      <c r="J5" s="798"/>
      <c r="K5" s="798"/>
    </row>
    <row r="6" spans="1:12" s="919" customFormat="1" ht="13.8" x14ac:dyDescent="0.25">
      <c r="A6" s="796" t="s">
        <v>70</v>
      </c>
      <c r="B6" s="799"/>
      <c r="C6" s="799"/>
      <c r="D6" s="798"/>
      <c r="E6" s="1324" t="str">
        <f>+'Title Page'!$D$19</f>
        <v xml:space="preserve"> </v>
      </c>
      <c r="F6" s="1324"/>
      <c r="G6" s="1324"/>
      <c r="H6" s="1324"/>
      <c r="I6" s="1324"/>
      <c r="J6" s="798"/>
      <c r="K6" s="798"/>
    </row>
    <row r="7" spans="1:12" s="919" customFormat="1" ht="13.8" x14ac:dyDescent="0.25">
      <c r="A7" s="796" t="s">
        <v>69</v>
      </c>
      <c r="B7" s="798"/>
      <c r="C7" s="798"/>
      <c r="D7" s="798"/>
      <c r="E7" s="1495" t="str">
        <f>+'Title Page'!$D$20</f>
        <v xml:space="preserve"> </v>
      </c>
      <c r="F7" s="1495"/>
      <c r="G7" s="1495"/>
      <c r="H7" s="1495"/>
      <c r="I7" s="1495"/>
      <c r="J7" s="798"/>
      <c r="K7" s="798"/>
    </row>
    <row r="8" spans="1:12" s="919" customFormat="1" ht="13.8" x14ac:dyDescent="0.25">
      <c r="A8" s="796"/>
      <c r="B8" s="799"/>
      <c r="C8" s="799"/>
      <c r="D8" s="799"/>
      <c r="E8" s="941"/>
      <c r="F8" s="798"/>
      <c r="G8" s="798"/>
      <c r="H8" s="798"/>
      <c r="I8" s="798"/>
      <c r="J8" s="798"/>
      <c r="K8" s="798"/>
    </row>
    <row r="9" spans="1:12" s="919" customFormat="1" ht="13.8" x14ac:dyDescent="0.25">
      <c r="A9" s="797" t="s">
        <v>390</v>
      </c>
      <c r="B9" s="796"/>
      <c r="C9" s="796"/>
      <c r="D9" s="796"/>
      <c r="E9" s="796"/>
      <c r="F9" s="729"/>
      <c r="G9" s="729"/>
      <c r="H9" s="729"/>
      <c r="I9" s="729"/>
      <c r="J9" s="729"/>
      <c r="K9" s="729"/>
    </row>
    <row r="10" spans="1:12" s="918" customFormat="1" ht="15" x14ac:dyDescent="0.25">
      <c r="A10" s="920" t="s">
        <v>680</v>
      </c>
      <c r="B10" s="796"/>
      <c r="C10" s="796"/>
      <c r="D10" s="796"/>
      <c r="E10" s="729"/>
      <c r="F10" s="729"/>
      <c r="G10" s="729"/>
      <c r="H10" s="729"/>
      <c r="I10" s="729"/>
      <c r="J10" s="729"/>
      <c r="K10" s="729"/>
    </row>
    <row r="11" spans="1:12" s="918" customFormat="1" ht="15" x14ac:dyDescent="0.25">
      <c r="A11" s="121" t="str">
        <f>+'Table of Contents - Part 3'!$A$11</f>
        <v>FISCAL YEAR ENDED:  JUNE 30, 2025</v>
      </c>
      <c r="B11" s="795"/>
      <c r="C11" s="795"/>
      <c r="D11" s="795"/>
      <c r="E11" s="794"/>
      <c r="F11" s="794"/>
      <c r="G11" s="794"/>
      <c r="H11" s="794"/>
      <c r="I11" s="793"/>
      <c r="J11" s="792"/>
      <c r="K11" s="660" t="str">
        <f>'Table of Contents - Part 3'!$E$16</f>
        <v>DUE DATE:  8/29/2025</v>
      </c>
    </row>
    <row r="12" spans="1:12" x14ac:dyDescent="0.25">
      <c r="A12" s="921"/>
      <c r="B12" s="921"/>
      <c r="C12" s="921"/>
      <c r="D12" s="921"/>
      <c r="E12" s="921"/>
      <c r="F12" s="921"/>
      <c r="G12" s="921"/>
      <c r="H12" s="921"/>
      <c r="I12" s="921"/>
      <c r="J12" s="921"/>
      <c r="K12" s="921"/>
    </row>
    <row r="13" spans="1:12" ht="45.75" customHeight="1" x14ac:dyDescent="0.25">
      <c r="A13" s="922" t="s">
        <v>681</v>
      </c>
      <c r="B13" s="921"/>
      <c r="C13" s="921"/>
      <c r="D13" s="921"/>
      <c r="E13" s="921"/>
      <c r="G13" s="921"/>
      <c r="H13" s="921"/>
      <c r="I13" s="1006" t="s">
        <v>798</v>
      </c>
      <c r="J13" s="921"/>
      <c r="K13" s="921"/>
      <c r="L13" s="922"/>
    </row>
    <row r="14" spans="1:12" x14ac:dyDescent="0.25">
      <c r="B14" s="923"/>
      <c r="C14" s="923"/>
      <c r="D14" s="923"/>
      <c r="E14" s="923"/>
      <c r="F14" s="923"/>
      <c r="G14" s="923"/>
      <c r="H14" s="923"/>
      <c r="I14" s="923"/>
      <c r="J14" s="923"/>
      <c r="K14" s="923"/>
    </row>
    <row r="15" spans="1:12" s="928" customFormat="1" ht="18.75" customHeight="1" x14ac:dyDescent="0.25">
      <c r="A15" s="924" t="s">
        <v>92</v>
      </c>
      <c r="B15" s="1490" t="s">
        <v>682</v>
      </c>
      <c r="C15" s="1490"/>
      <c r="D15" s="1490"/>
      <c r="E15" s="1490"/>
      <c r="F15" s="1490"/>
      <c r="G15" s="1490"/>
      <c r="H15" s="1490"/>
      <c r="I15" s="1017"/>
      <c r="J15" s="926"/>
      <c r="K15" s="927"/>
    </row>
    <row r="16" spans="1:12" s="928" customFormat="1" x14ac:dyDescent="0.25">
      <c r="A16" s="924"/>
      <c r="B16" s="1494" t="s">
        <v>683</v>
      </c>
      <c r="C16" s="1494"/>
      <c r="D16" s="1494"/>
      <c r="E16" s="1494"/>
      <c r="F16" s="1494"/>
      <c r="G16" s="1494"/>
      <c r="H16" s="1494"/>
      <c r="I16" s="942"/>
      <c r="J16" s="926"/>
      <c r="K16" s="927"/>
    </row>
    <row r="17" spans="1:11" ht="34.5" customHeight="1" x14ac:dyDescent="0.25">
      <c r="A17" s="936"/>
      <c r="B17" s="1493" t="s">
        <v>684</v>
      </c>
      <c r="C17" s="1493"/>
      <c r="D17" s="1493"/>
      <c r="E17" s="1493"/>
      <c r="F17" s="1493"/>
      <c r="G17" s="1493"/>
      <c r="H17" s="1493"/>
      <c r="I17" s="1493"/>
      <c r="J17" s="1493"/>
      <c r="K17" s="1493"/>
    </row>
    <row r="18" spans="1:11" s="928" customFormat="1" ht="80.099999999999994" customHeight="1" x14ac:dyDescent="0.25">
      <c r="B18" s="1487"/>
      <c r="C18" s="1488"/>
      <c r="D18" s="1488"/>
      <c r="E18" s="1488"/>
      <c r="F18" s="1488"/>
      <c r="G18" s="1488"/>
      <c r="H18" s="1488"/>
      <c r="I18" s="1488"/>
      <c r="J18" s="1488"/>
      <c r="K18" s="1489"/>
    </row>
    <row r="19" spans="1:11" s="928" customFormat="1" ht="18.75" customHeight="1" x14ac:dyDescent="0.25">
      <c r="A19" s="924"/>
      <c r="B19" s="927"/>
      <c r="C19" s="927"/>
      <c r="D19" s="927"/>
      <c r="E19" s="927"/>
      <c r="F19" s="927"/>
      <c r="G19" s="927"/>
      <c r="H19" s="927"/>
      <c r="I19" s="927"/>
      <c r="J19" s="926"/>
      <c r="K19" s="927"/>
    </row>
    <row r="20" spans="1:11" s="928" customFormat="1" ht="30" customHeight="1" x14ac:dyDescent="0.25">
      <c r="A20" s="924" t="s">
        <v>91</v>
      </c>
      <c r="B20" s="1491" t="s">
        <v>685</v>
      </c>
      <c r="C20" s="1491"/>
      <c r="D20" s="1491"/>
      <c r="E20" s="1491"/>
      <c r="F20" s="1491"/>
      <c r="G20" s="1491"/>
      <c r="H20" s="1491"/>
      <c r="I20" s="1017"/>
      <c r="J20" s="926"/>
      <c r="K20" s="927"/>
    </row>
    <row r="21" spans="1:11" s="928" customFormat="1" x14ac:dyDescent="0.25">
      <c r="A21" s="924"/>
      <c r="B21" s="1494" t="s">
        <v>683</v>
      </c>
      <c r="C21" s="1494"/>
      <c r="D21" s="1494"/>
      <c r="E21" s="1494"/>
      <c r="F21" s="1494"/>
      <c r="G21" s="1494"/>
      <c r="H21" s="1494"/>
      <c r="I21" s="942"/>
      <c r="J21" s="926"/>
      <c r="K21" s="927"/>
    </row>
    <row r="22" spans="1:11" ht="34.5" customHeight="1" x14ac:dyDescent="0.25">
      <c r="A22" s="936"/>
      <c r="B22" s="1493" t="s">
        <v>686</v>
      </c>
      <c r="C22" s="1493"/>
      <c r="D22" s="1493"/>
      <c r="E22" s="1493"/>
      <c r="F22" s="1493"/>
      <c r="G22" s="1493"/>
      <c r="H22" s="1493"/>
      <c r="I22" s="1493"/>
      <c r="J22" s="1493"/>
      <c r="K22" s="1493"/>
    </row>
    <row r="23" spans="1:11" s="928" customFormat="1" ht="80.099999999999994" customHeight="1" x14ac:dyDescent="0.25">
      <c r="B23" s="1487"/>
      <c r="C23" s="1488"/>
      <c r="D23" s="1488"/>
      <c r="E23" s="1488"/>
      <c r="F23" s="1488"/>
      <c r="G23" s="1488"/>
      <c r="H23" s="1488"/>
      <c r="I23" s="1488"/>
      <c r="J23" s="1488"/>
      <c r="K23" s="1489"/>
    </row>
    <row r="24" spans="1:11" s="928" customFormat="1" x14ac:dyDescent="0.25">
      <c r="B24" s="923"/>
      <c r="C24" s="923"/>
      <c r="D24" s="923"/>
      <c r="E24" s="923"/>
      <c r="F24" s="923"/>
      <c r="G24" s="923"/>
      <c r="H24" s="923"/>
      <c r="I24" s="923"/>
      <c r="J24" s="923"/>
      <c r="K24" s="923"/>
    </row>
    <row r="25" spans="1:11" s="928" customFormat="1" ht="18.75" customHeight="1" x14ac:dyDescent="0.25">
      <c r="A25" s="924" t="s">
        <v>65</v>
      </c>
      <c r="B25" s="1490" t="s">
        <v>687</v>
      </c>
      <c r="C25" s="1490"/>
      <c r="D25" s="1490"/>
      <c r="E25" s="1490"/>
      <c r="F25" s="1490"/>
      <c r="G25" s="1490"/>
      <c r="H25" s="1490"/>
      <c r="I25" s="1017"/>
      <c r="J25" s="926"/>
      <c r="K25" s="927"/>
    </row>
    <row r="26" spans="1:11" ht="15" customHeight="1" x14ac:dyDescent="0.25">
      <c r="A26" s="921"/>
      <c r="B26" s="929" t="s">
        <v>671</v>
      </c>
      <c r="C26" s="921"/>
      <c r="D26" s="921"/>
      <c r="E26" s="921"/>
      <c r="F26" s="921"/>
      <c r="G26" s="921"/>
      <c r="H26" s="921"/>
      <c r="I26" s="921"/>
      <c r="J26" s="930"/>
      <c r="K26" s="921"/>
    </row>
    <row r="27" spans="1:11" s="928" customFormat="1" ht="80.099999999999994" customHeight="1" x14ac:dyDescent="0.25">
      <c r="B27" s="1487"/>
      <c r="C27" s="1488"/>
      <c r="D27" s="1488"/>
      <c r="E27" s="1488"/>
      <c r="F27" s="1488"/>
      <c r="G27" s="1488"/>
      <c r="H27" s="1488"/>
      <c r="I27" s="1488"/>
      <c r="J27" s="1488"/>
      <c r="K27" s="1489"/>
    </row>
    <row r="28" spans="1:11" s="928" customFormat="1" x14ac:dyDescent="0.25">
      <c r="B28" s="923"/>
      <c r="C28" s="923"/>
      <c r="D28" s="923"/>
      <c r="E28" s="923"/>
      <c r="F28" s="923"/>
      <c r="G28" s="923"/>
      <c r="H28" s="923"/>
      <c r="I28" s="923"/>
      <c r="J28" s="923"/>
      <c r="K28" s="923"/>
    </row>
    <row r="29" spans="1:11" s="928" customFormat="1" ht="30" customHeight="1" x14ac:dyDescent="0.25">
      <c r="A29" s="924" t="s">
        <v>66</v>
      </c>
      <c r="B29" s="1499" t="s">
        <v>688</v>
      </c>
      <c r="C29" s="1499"/>
      <c r="D29" s="1499"/>
      <c r="E29" s="1499"/>
      <c r="F29" s="1499"/>
      <c r="G29" s="1499"/>
      <c r="H29" s="1499"/>
      <c r="I29" s="1017"/>
      <c r="J29" s="926"/>
      <c r="K29" s="927"/>
    </row>
    <row r="30" spans="1:11" ht="34.5" customHeight="1" x14ac:dyDescent="0.25">
      <c r="A30" s="936"/>
      <c r="B30" s="1493" t="s">
        <v>689</v>
      </c>
      <c r="C30" s="1493"/>
      <c r="D30" s="1493"/>
      <c r="E30" s="1493"/>
      <c r="F30" s="1493"/>
      <c r="G30" s="1493"/>
      <c r="H30" s="1493"/>
      <c r="I30" s="1493"/>
      <c r="J30" s="1493"/>
      <c r="K30" s="1493"/>
    </row>
    <row r="31" spans="1:11" s="928" customFormat="1" ht="80.099999999999994" customHeight="1" x14ac:dyDescent="0.25">
      <c r="B31" s="1487"/>
      <c r="C31" s="1488"/>
      <c r="D31" s="1488"/>
      <c r="E31" s="1488"/>
      <c r="F31" s="1488"/>
      <c r="G31" s="1488"/>
      <c r="H31" s="1488"/>
      <c r="I31" s="1488"/>
      <c r="J31" s="1488"/>
      <c r="K31" s="1489"/>
    </row>
    <row r="32" spans="1:11" s="928" customFormat="1" x14ac:dyDescent="0.25">
      <c r="B32" s="923"/>
      <c r="C32" s="923"/>
      <c r="D32" s="923"/>
      <c r="E32" s="923"/>
      <c r="F32" s="923"/>
      <c r="G32" s="923"/>
      <c r="H32" s="923"/>
      <c r="I32" s="923"/>
      <c r="J32" s="923"/>
      <c r="K32" s="923"/>
    </row>
    <row r="33" spans="1:11" s="928" customFormat="1" x14ac:dyDescent="0.25">
      <c r="A33" s="924" t="s">
        <v>81</v>
      </c>
      <c r="B33" s="1096" t="s">
        <v>690</v>
      </c>
      <c r="C33" s="1096"/>
      <c r="D33" s="1096"/>
      <c r="E33" s="1096"/>
      <c r="F33" s="1096"/>
      <c r="G33" s="1096"/>
      <c r="H33" s="1096"/>
      <c r="I33" s="1018"/>
      <c r="J33" s="926"/>
      <c r="K33" s="927"/>
    </row>
    <row r="34" spans="1:11" s="928" customFormat="1" ht="12.75" customHeight="1" x14ac:dyDescent="0.25">
      <c r="B34" s="1096"/>
      <c r="C34" s="1096"/>
      <c r="D34" s="1096"/>
      <c r="E34" s="1096"/>
      <c r="F34" s="1096"/>
      <c r="G34" s="1096"/>
      <c r="H34" s="1096"/>
      <c r="I34" s="937"/>
      <c r="J34" s="923"/>
      <c r="K34" s="923"/>
    </row>
    <row r="35" spans="1:11" ht="23.25" customHeight="1" x14ac:dyDescent="0.25">
      <c r="A35" s="936"/>
      <c r="B35" s="1493" t="s">
        <v>679</v>
      </c>
      <c r="C35" s="1493"/>
      <c r="D35" s="1493"/>
      <c r="E35" s="1493"/>
      <c r="F35" s="1493"/>
      <c r="G35" s="1493"/>
      <c r="H35" s="1493"/>
      <c r="I35" s="1493"/>
      <c r="J35" s="1493"/>
      <c r="K35" s="1493"/>
    </row>
    <row r="36" spans="1:11" s="928" customFormat="1" ht="80.099999999999994" customHeight="1" x14ac:dyDescent="0.25">
      <c r="B36" s="1487"/>
      <c r="C36" s="1488"/>
      <c r="D36" s="1488"/>
      <c r="E36" s="1488"/>
      <c r="F36" s="1488"/>
      <c r="G36" s="1488"/>
      <c r="H36" s="1488"/>
      <c r="I36" s="1488"/>
      <c r="J36" s="1488"/>
      <c r="K36" s="1489"/>
    </row>
    <row r="37" spans="1:11" s="928" customFormat="1" ht="12.75" customHeight="1" x14ac:dyDescent="0.25">
      <c r="B37" s="900"/>
      <c r="C37" s="900"/>
      <c r="D37" s="900"/>
      <c r="E37" s="900"/>
      <c r="F37" s="900"/>
      <c r="G37" s="900"/>
      <c r="H37" s="900"/>
      <c r="I37" s="937"/>
      <c r="J37" s="923"/>
      <c r="K37" s="923"/>
    </row>
    <row r="38" spans="1:11" s="928" customFormat="1" ht="15" customHeight="1" x14ac:dyDescent="0.25">
      <c r="A38" s="1483"/>
      <c r="B38" s="1483"/>
      <c r="D38" s="1498"/>
      <c r="E38" s="1498"/>
      <c r="F38" s="1498"/>
      <c r="G38" s="1003"/>
      <c r="H38" s="1002"/>
      <c r="J38" s="1484"/>
      <c r="K38" s="1484"/>
    </row>
    <row r="39" spans="1:11" s="940" customFormat="1" x14ac:dyDescent="0.25">
      <c r="A39" s="1485" t="s">
        <v>102</v>
      </c>
      <c r="B39" s="1485"/>
      <c r="C39" s="939"/>
      <c r="D39" s="1497" t="s">
        <v>121</v>
      </c>
      <c r="E39" s="1497"/>
      <c r="F39" s="1497"/>
      <c r="H39" s="1005" t="s">
        <v>88</v>
      </c>
      <c r="I39" s="939"/>
      <c r="J39" s="1486" t="s">
        <v>90</v>
      </c>
      <c r="K39" s="1486"/>
    </row>
    <row r="40" spans="1:11" s="940" customFormat="1" x14ac:dyDescent="0.25"/>
    <row r="41" spans="1:11" s="940" customFormat="1" x14ac:dyDescent="0.25"/>
    <row r="42" spans="1:11" s="940" customFormat="1" x14ac:dyDescent="0.25"/>
    <row r="56" spans="9:9" x14ac:dyDescent="0.25">
      <c r="I56" s="917" t="s">
        <v>799</v>
      </c>
    </row>
    <row r="57" spans="9:9" x14ac:dyDescent="0.25">
      <c r="I57" s="917" t="s">
        <v>800</v>
      </c>
    </row>
  </sheetData>
  <sheetProtection formatCells="0" formatColumns="0" formatRows="0" insertColumns="0" insertRows="0" insertHyperlinks="0" deleteColumns="0" deleteRows="0" sort="0" autoFilter="0" pivotTables="0"/>
  <mergeCells count="24">
    <mergeCell ref="B27:K27"/>
    <mergeCell ref="B29:H29"/>
    <mergeCell ref="E6:I6"/>
    <mergeCell ref="B15:H15"/>
    <mergeCell ref="B16:H16"/>
    <mergeCell ref="B17:K17"/>
    <mergeCell ref="B18:K18"/>
    <mergeCell ref="B20:H20"/>
    <mergeCell ref="A39:B39"/>
    <mergeCell ref="J39:K39"/>
    <mergeCell ref="E7:I7"/>
    <mergeCell ref="B30:K30"/>
    <mergeCell ref="B31:K31"/>
    <mergeCell ref="B33:H34"/>
    <mergeCell ref="B35:K35"/>
    <mergeCell ref="B36:K36"/>
    <mergeCell ref="A38:B38"/>
    <mergeCell ref="J38:K38"/>
    <mergeCell ref="B21:H21"/>
    <mergeCell ref="B22:K22"/>
    <mergeCell ref="B23:K23"/>
    <mergeCell ref="D39:F39"/>
    <mergeCell ref="D38:F38"/>
    <mergeCell ref="B25:H25"/>
  </mergeCells>
  <conditionalFormatting sqref="I15 I20 I25 I29 I33">
    <cfRule type="cellIs" dxfId="7" priority="1" operator="equal">
      <formula>$I$57</formula>
    </cfRule>
    <cfRule type="cellIs" dxfId="6" priority="2" operator="equal">
      <formula>$I$56</formula>
    </cfRule>
  </conditionalFormatting>
  <dataValidations count="1">
    <dataValidation type="list" allowBlank="1" showInputMessage="1" showErrorMessage="1" sqref="I15 I20 I25 I29 I33" xr:uid="{A2155717-2E72-4E68-90D9-34738D917C67}">
      <formula1>$I$56:$I$57</formula1>
    </dataValidation>
  </dataValidations>
  <pageMargins left="0.5" right="0.5" top="1" bottom="0.5" header="0.3" footer="0.3"/>
  <pageSetup paperSize="5" scale="89" firstPageNumber="62" fitToHeight="0" orientation="portrait" r:id="rId1"/>
  <headerFooter>
    <oddFooter>&amp;L&amp;A&amp;C
&amp;R&amp;P/&amp;N</oddFooter>
  </headerFooter>
  <ignoredErrors>
    <ignoredError sqref="E6:E7 A11" unlockedFormula="1"/>
    <ignoredError sqref="A15:A25 A29:A36"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C3151-47A5-4524-9C93-EF384B868D6B}">
  <sheetPr>
    <tabColor theme="9" tint="-0.249977111117893"/>
    <pageSetUpPr fitToPage="1"/>
  </sheetPr>
  <dimension ref="A1:M174"/>
  <sheetViews>
    <sheetView showGridLines="0" zoomScaleNormal="100" workbookViewId="0"/>
  </sheetViews>
  <sheetFormatPr defaultColWidth="9.109375" defaultRowHeight="13.2" x14ac:dyDescent="0.25"/>
  <cols>
    <col min="1" max="1" width="3.6640625" style="729" customWidth="1"/>
    <col min="2" max="2" width="7" style="729" customWidth="1"/>
    <col min="3" max="3" width="19.88671875" style="729" customWidth="1"/>
    <col min="4" max="4" width="3.44140625" style="729" customWidth="1"/>
    <col min="5" max="5" width="26.5546875" style="729" customWidth="1"/>
    <col min="6" max="6" width="3.5546875" style="729" customWidth="1"/>
    <col min="7" max="7" width="14.33203125" style="729" customWidth="1"/>
    <col min="8" max="8" width="4.5546875" style="729" customWidth="1"/>
    <col min="9" max="9" width="11.88671875" style="729" customWidth="1"/>
    <col min="10" max="10" width="7.33203125" style="729" customWidth="1"/>
    <col min="11" max="11" width="13.6640625" style="729" customWidth="1"/>
    <col min="12" max="12" width="5.109375" style="729" customWidth="1"/>
    <col min="13" max="16384" width="9.109375" style="729"/>
  </cols>
  <sheetData>
    <row r="1" spans="1:13" ht="15" customHeight="1" x14ac:dyDescent="0.3">
      <c r="A1" s="801" t="s">
        <v>1</v>
      </c>
      <c r="B1" s="943"/>
      <c r="C1" s="943"/>
      <c r="D1" s="944"/>
      <c r="E1" s="944"/>
      <c r="F1" s="944"/>
      <c r="G1" s="944"/>
      <c r="H1" s="944"/>
      <c r="I1" s="944"/>
      <c r="J1" s="944"/>
      <c r="K1" s="944"/>
      <c r="L1" s="944"/>
      <c r="M1" s="944"/>
    </row>
    <row r="2" spans="1:13" ht="15" customHeight="1" x14ac:dyDescent="0.25">
      <c r="A2" s="796"/>
      <c r="B2" s="945"/>
      <c r="C2" s="945"/>
      <c r="D2" s="944"/>
      <c r="E2" s="944"/>
      <c r="F2" s="944"/>
      <c r="G2" s="944"/>
      <c r="H2" s="944"/>
      <c r="I2" s="944"/>
      <c r="J2" s="944"/>
      <c r="K2" s="944"/>
      <c r="L2" s="944"/>
      <c r="M2" s="944"/>
    </row>
    <row r="3" spans="1:13" ht="15" customHeight="1" x14ac:dyDescent="0.25">
      <c r="A3" s="796" t="s">
        <v>18</v>
      </c>
      <c r="B3" s="945"/>
      <c r="C3" s="945"/>
      <c r="D3" s="944"/>
      <c r="E3" s="945"/>
      <c r="F3" s="945"/>
      <c r="G3" s="945"/>
      <c r="H3" s="945"/>
      <c r="I3" s="944"/>
      <c r="J3" s="944"/>
      <c r="K3" s="944"/>
      <c r="L3" s="944"/>
      <c r="M3" s="944"/>
    </row>
    <row r="4" spans="1:13" ht="15" customHeight="1" x14ac:dyDescent="0.25">
      <c r="A4" s="795" t="s">
        <v>19</v>
      </c>
      <c r="B4" s="946"/>
      <c r="C4" s="946"/>
      <c r="D4" s="944"/>
      <c r="E4" s="946"/>
      <c r="F4" s="946"/>
      <c r="G4" s="946"/>
      <c r="H4" s="946"/>
      <c r="I4" s="947"/>
      <c r="J4" s="947"/>
      <c r="K4" s="944"/>
      <c r="L4" s="944"/>
      <c r="M4" s="944"/>
    </row>
    <row r="5" spans="1:13" ht="15" customHeight="1" x14ac:dyDescent="0.25">
      <c r="A5" s="796"/>
      <c r="B5" s="945"/>
      <c r="C5" s="945"/>
      <c r="D5" s="948"/>
      <c r="E5" s="945"/>
      <c r="F5" s="945"/>
      <c r="G5" s="945"/>
      <c r="H5" s="945"/>
      <c r="I5" s="944"/>
      <c r="J5" s="944"/>
      <c r="L5" s="944"/>
      <c r="M5" s="944"/>
    </row>
    <row r="6" spans="1:13" ht="15" customHeight="1" x14ac:dyDescent="0.25">
      <c r="A6" s="796" t="s">
        <v>70</v>
      </c>
      <c r="B6" s="945"/>
      <c r="C6" s="945"/>
      <c r="D6" s="944"/>
      <c r="E6" s="1324" t="str">
        <f>+'Title Page'!$D$19</f>
        <v xml:space="preserve"> </v>
      </c>
      <c r="F6" s="1324"/>
      <c r="G6" s="1324"/>
      <c r="H6" s="1324"/>
      <c r="I6" s="949"/>
      <c r="M6" s="944"/>
    </row>
    <row r="7" spans="1:13" ht="15" customHeight="1" x14ac:dyDescent="0.25">
      <c r="A7" s="796" t="s">
        <v>69</v>
      </c>
      <c r="B7" s="945"/>
      <c r="C7" s="945"/>
      <c r="D7" s="944"/>
      <c r="E7" s="1495" t="str">
        <f>+'Title Page'!$D$20</f>
        <v xml:space="preserve"> </v>
      </c>
      <c r="F7" s="1495"/>
      <c r="G7" s="1495"/>
      <c r="H7" s="1495"/>
      <c r="I7" s="949"/>
      <c r="J7" s="949"/>
      <c r="M7" s="944"/>
    </row>
    <row r="8" spans="1:13" ht="15" customHeight="1" x14ac:dyDescent="0.25">
      <c r="A8" s="796"/>
      <c r="B8" s="182"/>
      <c r="C8" s="182"/>
      <c r="D8" s="182"/>
      <c r="E8" s="182"/>
      <c r="F8" s="182"/>
      <c r="G8" s="182"/>
      <c r="H8" s="182"/>
      <c r="I8" s="182"/>
      <c r="J8" s="182"/>
      <c r="K8" s="182"/>
      <c r="L8" s="182"/>
      <c r="M8" s="182"/>
    </row>
    <row r="9" spans="1:13" ht="15" customHeight="1" x14ac:dyDescent="0.25">
      <c r="A9" s="797" t="s">
        <v>390</v>
      </c>
      <c r="B9" s="797"/>
      <c r="C9" s="797"/>
      <c r="D9" s="57"/>
      <c r="E9" s="57"/>
      <c r="F9" s="57"/>
      <c r="G9" s="57"/>
      <c r="H9" s="57"/>
      <c r="I9" s="950"/>
      <c r="J9" s="732"/>
      <c r="L9" s="182"/>
      <c r="M9" s="182"/>
    </row>
    <row r="10" spans="1:13" ht="15" customHeight="1" x14ac:dyDescent="0.25">
      <c r="A10" s="57" t="s">
        <v>691</v>
      </c>
      <c r="B10" s="57"/>
      <c r="C10" s="57"/>
      <c r="D10" s="57"/>
      <c r="E10" s="57"/>
      <c r="F10" s="57"/>
      <c r="G10" s="57"/>
      <c r="H10" s="182"/>
      <c r="I10" s="182"/>
      <c r="J10" s="182"/>
      <c r="K10" s="182"/>
      <c r="L10" s="182"/>
      <c r="M10" s="182"/>
    </row>
    <row r="11" spans="1:13" ht="15" customHeight="1" x14ac:dyDescent="0.25">
      <c r="A11" s="121" t="str">
        <f>+'Table of Contents - Part 3'!$A$11</f>
        <v>FISCAL YEAR ENDED:  JUNE 30, 2025</v>
      </c>
      <c r="B11" s="58"/>
      <c r="C11" s="58"/>
      <c r="D11" s="58"/>
      <c r="E11" s="58"/>
      <c r="F11" s="58"/>
      <c r="G11" s="58"/>
      <c r="H11" s="794"/>
      <c r="I11" s="951"/>
      <c r="J11" s="660" t="str">
        <f>'Table of Contents - Part 3'!$E$16</f>
        <v>DUE DATE:  8/29/2025</v>
      </c>
      <c r="K11" s="182"/>
      <c r="L11" s="182"/>
      <c r="M11" s="182"/>
    </row>
    <row r="12" spans="1:13" ht="12.75" customHeight="1" x14ac:dyDescent="0.25">
      <c r="A12" s="952"/>
      <c r="B12" s="952"/>
      <c r="C12" s="952"/>
      <c r="D12" s="952"/>
      <c r="E12" s="952"/>
      <c r="F12" s="952"/>
      <c r="G12" s="952"/>
      <c r="H12" s="952"/>
      <c r="I12" s="952"/>
      <c r="J12" s="952"/>
      <c r="K12" s="952"/>
      <c r="L12" s="952"/>
      <c r="M12" s="952"/>
    </row>
    <row r="13" spans="1:13" ht="12.75" customHeight="1" x14ac:dyDescent="0.25">
      <c r="A13" s="1370" t="s">
        <v>692</v>
      </c>
      <c r="B13" s="1370"/>
      <c r="C13" s="1370"/>
      <c r="D13" s="1370"/>
      <c r="E13" s="1370"/>
      <c r="F13" s="1370"/>
      <c r="G13" s="1370"/>
      <c r="H13" s="1370"/>
      <c r="I13" s="1370"/>
      <c r="J13" s="1370"/>
      <c r="K13" s="311"/>
      <c r="L13" s="311"/>
      <c r="M13" s="311"/>
    </row>
    <row r="14" spans="1:13" ht="12.75" customHeight="1" x14ac:dyDescent="0.25">
      <c r="A14" s="1370"/>
      <c r="B14" s="1370"/>
      <c r="C14" s="1370"/>
      <c r="D14" s="1370"/>
      <c r="E14" s="1370"/>
      <c r="F14" s="1370"/>
      <c r="G14" s="1370"/>
      <c r="H14" s="1370"/>
      <c r="I14" s="1370"/>
      <c r="J14" s="1370"/>
      <c r="K14" s="311"/>
      <c r="L14" s="311"/>
      <c r="M14" s="311"/>
    </row>
    <row r="15" spans="1:13" ht="12.75" customHeight="1" x14ac:dyDescent="0.25">
      <c r="B15" s="953"/>
      <c r="C15" s="953"/>
      <c r="D15" s="953"/>
      <c r="E15" s="953"/>
      <c r="F15" s="953"/>
      <c r="G15" s="953"/>
      <c r="H15" s="953"/>
      <c r="I15" s="953"/>
      <c r="J15" s="953"/>
      <c r="K15" s="953"/>
      <c r="L15" s="953"/>
      <c r="M15" s="953"/>
    </row>
    <row r="16" spans="1:13" ht="12.75" customHeight="1" x14ac:dyDescent="0.25">
      <c r="A16" s="1515" t="s">
        <v>693</v>
      </c>
      <c r="B16" s="1514"/>
      <c r="C16" s="1514"/>
      <c r="D16" s="1514"/>
      <c r="E16" s="1514"/>
      <c r="F16" s="1514"/>
      <c r="G16" s="1514"/>
      <c r="H16" s="1514"/>
      <c r="I16" s="1514"/>
      <c r="J16" s="1514"/>
      <c r="K16" s="953"/>
      <c r="L16" s="953"/>
      <c r="M16" s="953"/>
    </row>
    <row r="17" spans="1:13" ht="12.75" customHeight="1" x14ac:dyDescent="0.25">
      <c r="A17" s="1514"/>
      <c r="B17" s="1514"/>
      <c r="C17" s="1514"/>
      <c r="D17" s="1514"/>
      <c r="E17" s="1514"/>
      <c r="F17" s="1514"/>
      <c r="G17" s="1514"/>
      <c r="H17" s="1514"/>
      <c r="I17" s="1514"/>
      <c r="J17" s="1514"/>
      <c r="K17" s="953"/>
      <c r="L17" s="953"/>
      <c r="M17" s="953"/>
    </row>
    <row r="18" spans="1:13" ht="12.75" customHeight="1" x14ac:dyDescent="0.25">
      <c r="A18" s="1514"/>
      <c r="B18" s="1514"/>
      <c r="C18" s="1514"/>
      <c r="D18" s="1514"/>
      <c r="E18" s="1514"/>
      <c r="F18" s="1514"/>
      <c r="G18" s="1514"/>
      <c r="H18" s="1514"/>
      <c r="I18" s="1514"/>
      <c r="J18" s="1514"/>
      <c r="K18" s="953"/>
      <c r="L18" s="953"/>
      <c r="M18" s="953"/>
    </row>
    <row r="19" spans="1:13" ht="12.75" customHeight="1" x14ac:dyDescent="0.25">
      <c r="A19" s="1514"/>
      <c r="B19" s="1514"/>
      <c r="C19" s="1514"/>
      <c r="D19" s="1514"/>
      <c r="E19" s="1514"/>
      <c r="F19" s="1514"/>
      <c r="G19" s="1514"/>
      <c r="H19" s="1514"/>
      <c r="I19" s="1514"/>
      <c r="J19" s="1514"/>
      <c r="K19" s="901"/>
      <c r="L19" s="953"/>
      <c r="M19" s="953"/>
    </row>
    <row r="20" spans="1:13" ht="12.75" customHeight="1" x14ac:dyDescent="0.25">
      <c r="A20" s="1514"/>
      <c r="B20" s="1514"/>
      <c r="C20" s="1514"/>
      <c r="D20" s="1514"/>
      <c r="E20" s="1514"/>
      <c r="F20" s="1514"/>
      <c r="G20" s="1514"/>
      <c r="H20" s="1514"/>
      <c r="I20" s="1514"/>
      <c r="J20" s="1514"/>
      <c r="K20" s="901"/>
      <c r="L20" s="953"/>
      <c r="M20" s="953"/>
    </row>
    <row r="21" spans="1:13" ht="12.75" customHeight="1" x14ac:dyDescent="0.25">
      <c r="A21" s="1514"/>
      <c r="B21" s="1514"/>
      <c r="C21" s="1514"/>
      <c r="D21" s="1514"/>
      <c r="E21" s="1514"/>
      <c r="F21" s="1514"/>
      <c r="G21" s="1514"/>
      <c r="H21" s="1514"/>
      <c r="I21" s="1514"/>
      <c r="J21" s="1514"/>
      <c r="K21" s="901"/>
      <c r="L21" s="953"/>
      <c r="M21" s="953"/>
    </row>
    <row r="22" spans="1:13" ht="12.75" customHeight="1" x14ac:dyDescent="0.25">
      <c r="B22" s="311"/>
      <c r="C22" s="311"/>
      <c r="D22" s="311"/>
      <c r="E22" s="311"/>
      <c r="F22" s="311"/>
      <c r="G22" s="311"/>
      <c r="H22" s="311"/>
      <c r="I22" s="311"/>
      <c r="J22" s="311"/>
      <c r="K22" s="311"/>
      <c r="L22" s="311"/>
      <c r="M22" s="311"/>
    </row>
    <row r="23" spans="1:13" ht="12.75" customHeight="1" x14ac:dyDescent="0.25">
      <c r="A23" s="1515" t="s">
        <v>694</v>
      </c>
      <c r="B23" s="1514"/>
      <c r="C23" s="1514"/>
      <c r="D23" s="1514"/>
      <c r="E23" s="1514"/>
      <c r="F23" s="1514"/>
      <c r="G23" s="1514"/>
      <c r="H23" s="1514"/>
      <c r="I23" s="1514"/>
      <c r="J23" s="1514"/>
      <c r="K23" s="311"/>
      <c r="L23" s="311"/>
      <c r="M23" s="311"/>
    </row>
    <row r="24" spans="1:13" ht="12.75" customHeight="1" x14ac:dyDescent="0.25">
      <c r="A24" s="1514"/>
      <c r="B24" s="1514"/>
      <c r="C24" s="1514"/>
      <c r="D24" s="1514"/>
      <c r="E24" s="1514"/>
      <c r="F24" s="1514"/>
      <c r="G24" s="1514"/>
      <c r="H24" s="1514"/>
      <c r="I24" s="1514"/>
      <c r="J24" s="1514"/>
      <c r="K24" s="311"/>
      <c r="L24" s="311"/>
      <c r="M24" s="311"/>
    </row>
    <row r="25" spans="1:13" ht="12.75" customHeight="1" x14ac:dyDescent="0.25">
      <c r="A25" s="1514"/>
      <c r="B25" s="1514"/>
      <c r="C25" s="1514"/>
      <c r="D25" s="1514"/>
      <c r="E25" s="1514"/>
      <c r="F25" s="1514"/>
      <c r="G25" s="1514"/>
      <c r="H25" s="1514"/>
      <c r="I25" s="1514"/>
      <c r="J25" s="1514"/>
      <c r="K25" s="311"/>
      <c r="L25" s="311"/>
      <c r="M25" s="311"/>
    </row>
    <row r="26" spans="1:13" ht="12.75" customHeight="1" x14ac:dyDescent="0.25">
      <c r="A26" s="311"/>
      <c r="B26" s="311"/>
      <c r="C26" s="311"/>
      <c r="D26" s="311"/>
      <c r="E26" s="311"/>
      <c r="F26" s="311"/>
      <c r="G26" s="311"/>
      <c r="H26" s="311"/>
      <c r="I26" s="311"/>
      <c r="J26" s="311"/>
      <c r="K26" s="311"/>
      <c r="L26" s="311"/>
      <c r="M26" s="311"/>
    </row>
    <row r="27" spans="1:13" ht="12.75" customHeight="1" x14ac:dyDescent="0.25">
      <c r="A27" s="1514" t="s">
        <v>695</v>
      </c>
      <c r="B27" s="1514"/>
      <c r="C27" s="1514"/>
      <c r="D27" s="1514"/>
      <c r="E27" s="1514"/>
      <c r="F27" s="1514"/>
      <c r="G27" s="1514"/>
      <c r="H27" s="1514"/>
      <c r="I27" s="1514"/>
      <c r="J27" s="1514"/>
      <c r="K27" s="311"/>
      <c r="L27" s="311"/>
      <c r="M27" s="311"/>
    </row>
    <row r="28" spans="1:13" ht="12.75" customHeight="1" x14ac:dyDescent="0.25">
      <c r="A28" s="1514"/>
      <c r="B28" s="1514"/>
      <c r="C28" s="1514"/>
      <c r="D28" s="1514"/>
      <c r="E28" s="1514"/>
      <c r="F28" s="1514"/>
      <c r="G28" s="1514"/>
      <c r="H28" s="1514"/>
      <c r="I28" s="1514"/>
      <c r="J28" s="1514"/>
      <c r="K28" s="311"/>
      <c r="L28" s="311"/>
      <c r="M28" s="311"/>
    </row>
    <row r="29" spans="1:13" ht="12.75" customHeight="1" x14ac:dyDescent="0.25">
      <c r="A29" s="902"/>
      <c r="B29" s="902"/>
      <c r="C29" s="902"/>
      <c r="D29" s="902"/>
      <c r="E29" s="902"/>
      <c r="F29" s="902"/>
      <c r="G29" s="902"/>
      <c r="H29" s="902"/>
      <c r="I29" s="902"/>
      <c r="J29" s="902"/>
      <c r="K29" s="902"/>
      <c r="L29" s="902"/>
      <c r="M29" s="902"/>
    </row>
    <row r="30" spans="1:13" ht="12.75" customHeight="1" x14ac:dyDescent="0.25">
      <c r="A30" s="1514" t="s">
        <v>696</v>
      </c>
      <c r="B30" s="1514"/>
      <c r="C30" s="1514"/>
      <c r="D30" s="1514"/>
      <c r="E30" s="1514"/>
      <c r="F30" s="1514"/>
      <c r="G30" s="1514"/>
      <c r="H30" s="1514"/>
      <c r="I30" s="1514"/>
      <c r="J30" s="1514"/>
      <c r="K30" s="902"/>
      <c r="L30" s="902"/>
      <c r="M30" s="902"/>
    </row>
    <row r="31" spans="1:13" ht="12.75" customHeight="1" x14ac:dyDescent="0.25">
      <c r="A31" s="1514"/>
      <c r="B31" s="1514"/>
      <c r="C31" s="1514"/>
      <c r="D31" s="1514"/>
      <c r="E31" s="1514"/>
      <c r="F31" s="1514"/>
      <c r="G31" s="1514"/>
      <c r="H31" s="1514"/>
      <c r="I31" s="1514"/>
      <c r="J31" s="1514"/>
      <c r="K31" s="902"/>
      <c r="L31" s="902"/>
      <c r="M31" s="902"/>
    </row>
    <row r="32" spans="1:13" ht="12.75" customHeight="1" x14ac:dyDescent="0.25">
      <c r="A32" s="902"/>
      <c r="B32" s="902"/>
      <c r="C32" s="902"/>
      <c r="D32" s="902"/>
      <c r="E32" s="902"/>
      <c r="F32" s="902"/>
      <c r="G32" s="902"/>
      <c r="H32" s="902"/>
      <c r="I32" s="902"/>
      <c r="J32" s="902"/>
      <c r="K32" s="902"/>
      <c r="L32" s="902"/>
      <c r="M32" s="902"/>
    </row>
    <row r="33" spans="1:13" ht="12.75" customHeight="1" x14ac:dyDescent="0.25">
      <c r="A33" s="1370" t="s">
        <v>697</v>
      </c>
      <c r="B33" s="1370"/>
      <c r="C33" s="1370"/>
      <c r="D33" s="1370"/>
      <c r="E33" s="1370"/>
      <c r="F33" s="1370"/>
      <c r="G33" s="1370"/>
      <c r="H33" s="1370"/>
      <c r="I33" s="1370"/>
      <c r="J33" s="1370"/>
      <c r="K33" s="953"/>
      <c r="L33" s="953"/>
      <c r="M33" s="953"/>
    </row>
    <row r="34" spans="1:13" ht="12.75" customHeight="1" x14ac:dyDescent="0.25">
      <c r="A34" s="1370"/>
      <c r="B34" s="1370"/>
      <c r="C34" s="1370"/>
      <c r="D34" s="1370"/>
      <c r="E34" s="1370"/>
      <c r="F34" s="1370"/>
      <c r="G34" s="1370"/>
      <c r="H34" s="1370"/>
      <c r="I34" s="1370"/>
      <c r="J34" s="1370"/>
      <c r="K34" s="953"/>
      <c r="L34" s="953"/>
      <c r="M34" s="953"/>
    </row>
    <row r="35" spans="1:13" ht="12.75" customHeight="1" x14ac:dyDescent="0.25">
      <c r="A35" s="311"/>
      <c r="B35" s="311"/>
      <c r="C35" s="311"/>
      <c r="D35" s="311"/>
      <c r="E35" s="311"/>
      <c r="F35" s="311"/>
      <c r="G35" s="311"/>
      <c r="H35" s="311"/>
      <c r="I35" s="311"/>
      <c r="J35" s="311"/>
      <c r="K35" s="311"/>
      <c r="L35" s="311"/>
      <c r="M35" s="311"/>
    </row>
    <row r="36" spans="1:13" ht="12.75" customHeight="1" x14ac:dyDescent="0.25">
      <c r="A36" s="1515" t="s">
        <v>698</v>
      </c>
      <c r="B36" s="1514"/>
      <c r="C36" s="1514"/>
      <c r="D36" s="1514"/>
      <c r="E36" s="1514"/>
      <c r="F36" s="1514"/>
      <c r="G36" s="1514"/>
      <c r="H36" s="1514"/>
      <c r="I36" s="1514"/>
      <c r="J36" s="1514"/>
      <c r="K36" s="311"/>
      <c r="L36" s="311"/>
      <c r="M36" s="311"/>
    </row>
    <row r="37" spans="1:13" ht="12.75" customHeight="1" x14ac:dyDescent="0.25">
      <c r="A37" s="1514"/>
      <c r="B37" s="1514"/>
      <c r="C37" s="1514"/>
      <c r="D37" s="1514"/>
      <c r="E37" s="1514"/>
      <c r="F37" s="1514"/>
      <c r="G37" s="1514"/>
      <c r="H37" s="1514"/>
      <c r="I37" s="1514"/>
      <c r="J37" s="1514"/>
      <c r="K37" s="311"/>
      <c r="L37" s="311"/>
      <c r="M37" s="311"/>
    </row>
    <row r="38" spans="1:13" ht="12.75" customHeight="1" x14ac:dyDescent="0.25">
      <c r="A38" s="311"/>
      <c r="B38" s="311"/>
      <c r="C38" s="311"/>
      <c r="D38" s="311"/>
      <c r="E38" s="311"/>
      <c r="F38" s="311"/>
      <c r="G38" s="311"/>
      <c r="H38" s="311"/>
      <c r="I38" s="311"/>
      <c r="J38" s="311"/>
      <c r="K38" s="311"/>
      <c r="L38" s="311"/>
      <c r="M38" s="311"/>
    </row>
    <row r="39" spans="1:13" ht="12.75" customHeight="1" x14ac:dyDescent="0.25">
      <c r="A39" s="1370" t="s">
        <v>699</v>
      </c>
      <c r="B39" s="1370"/>
      <c r="C39" s="1370"/>
      <c r="D39" s="1370"/>
      <c r="E39" s="1370"/>
      <c r="F39" s="1370"/>
      <c r="G39" s="1370"/>
      <c r="H39" s="1370"/>
      <c r="I39" s="1370"/>
      <c r="J39" s="1370"/>
      <c r="K39" s="311"/>
      <c r="L39" s="311"/>
      <c r="M39" s="311"/>
    </row>
    <row r="40" spans="1:13" ht="12.75" customHeight="1" x14ac:dyDescent="0.25">
      <c r="A40" s="1370"/>
      <c r="B40" s="1370"/>
      <c r="C40" s="1370"/>
      <c r="D40" s="1370"/>
      <c r="E40" s="1370"/>
      <c r="F40" s="1370"/>
      <c r="G40" s="1370"/>
      <c r="H40" s="1370"/>
      <c r="I40" s="1370"/>
      <c r="J40" s="1370"/>
      <c r="K40" s="311"/>
      <c r="L40" s="311"/>
      <c r="M40" s="311"/>
    </row>
    <row r="41" spans="1:13" ht="12.75" customHeight="1" x14ac:dyDescent="0.25">
      <c r="A41" s="902"/>
      <c r="B41" s="902"/>
      <c r="C41" s="902"/>
      <c r="D41" s="902"/>
      <c r="E41" s="902"/>
      <c r="F41" s="902"/>
      <c r="G41" s="902"/>
      <c r="H41" s="902"/>
      <c r="I41" s="902"/>
      <c r="J41" s="902"/>
      <c r="K41" s="311"/>
      <c r="L41" s="311"/>
      <c r="M41" s="311"/>
    </row>
    <row r="42" spans="1:13" ht="12.75" customHeight="1" x14ac:dyDescent="0.25">
      <c r="B42" s="1517" t="s">
        <v>527</v>
      </c>
      <c r="C42" s="1517"/>
      <c r="D42" s="1517"/>
      <c r="E42" s="1517"/>
      <c r="F42" s="1517"/>
      <c r="G42" s="1517"/>
      <c r="H42" s="1517"/>
      <c r="I42" s="1517"/>
      <c r="J42" s="1517"/>
      <c r="K42" s="311"/>
      <c r="L42" s="311"/>
      <c r="M42" s="311"/>
    </row>
    <row r="43" spans="1:13" ht="12.75" customHeight="1" x14ac:dyDescent="0.25">
      <c r="A43" s="954"/>
      <c r="B43" s="1502"/>
      <c r="C43" s="1503"/>
      <c r="D43" s="1503"/>
      <c r="E43" s="1503"/>
      <c r="F43" s="1503"/>
      <c r="G43" s="1503"/>
      <c r="H43" s="1503"/>
      <c r="I43" s="1503"/>
      <c r="J43" s="1504"/>
      <c r="K43" s="952"/>
    </row>
    <row r="44" spans="1:13" ht="12.75" customHeight="1" x14ac:dyDescent="0.25">
      <c r="A44" s="954"/>
      <c r="B44" s="1505"/>
      <c r="C44" s="1506"/>
      <c r="D44" s="1506"/>
      <c r="E44" s="1506"/>
      <c r="F44" s="1506"/>
      <c r="G44" s="1506"/>
      <c r="H44" s="1506"/>
      <c r="I44" s="1506"/>
      <c r="J44" s="1507"/>
      <c r="K44" s="952"/>
    </row>
    <row r="45" spans="1:13" ht="12.75" customHeight="1" x14ac:dyDescent="0.25">
      <c r="A45" s="954"/>
      <c r="B45" s="1505"/>
      <c r="C45" s="1506"/>
      <c r="D45" s="1506"/>
      <c r="E45" s="1506"/>
      <c r="F45" s="1506"/>
      <c r="G45" s="1506"/>
      <c r="H45" s="1506"/>
      <c r="I45" s="1506"/>
      <c r="J45" s="1507"/>
      <c r="K45" s="952"/>
    </row>
    <row r="46" spans="1:13" ht="12.75" customHeight="1" x14ac:dyDescent="0.25">
      <c r="A46" s="954"/>
      <c r="B46" s="1508"/>
      <c r="C46" s="1509"/>
      <c r="D46" s="1509"/>
      <c r="E46" s="1509"/>
      <c r="F46" s="1509"/>
      <c r="G46" s="1509"/>
      <c r="H46" s="1509"/>
      <c r="I46" s="1509"/>
      <c r="J46" s="1510"/>
      <c r="K46" s="952"/>
    </row>
    <row r="47" spans="1:13" ht="12.75" customHeight="1" x14ac:dyDescent="0.25">
      <c r="A47" s="954"/>
      <c r="B47" s="955"/>
      <c r="C47" s="955"/>
      <c r="D47" s="955"/>
      <c r="E47" s="955"/>
      <c r="F47" s="955"/>
      <c r="G47" s="955"/>
      <c r="H47" s="955"/>
      <c r="I47" s="955"/>
      <c r="J47" s="955"/>
      <c r="K47" s="952"/>
    </row>
    <row r="48" spans="1:13" s="958" customFormat="1" ht="12.75" customHeight="1" x14ac:dyDescent="0.25">
      <c r="A48" s="956" t="s">
        <v>92</v>
      </c>
      <c r="B48" s="1516" t="s">
        <v>700</v>
      </c>
      <c r="C48" s="1516"/>
      <c r="D48" s="1516"/>
      <c r="E48" s="1516"/>
      <c r="F48" s="1516"/>
      <c r="G48" s="1516"/>
      <c r="H48" s="1516"/>
      <c r="I48" s="1516"/>
      <c r="J48" s="1516"/>
      <c r="K48" s="957"/>
    </row>
    <row r="49" spans="1:11" ht="12.75" customHeight="1" x14ac:dyDescent="0.25">
      <c r="A49" s="956"/>
      <c r="B49" s="959"/>
      <c r="C49" s="960"/>
      <c r="D49" s="955"/>
      <c r="E49" s="955"/>
      <c r="F49" s="955"/>
      <c r="G49" s="955"/>
      <c r="H49" s="955"/>
      <c r="I49" s="955"/>
      <c r="J49" s="955"/>
      <c r="K49" s="952"/>
    </row>
    <row r="50" spans="1:11" ht="12.75" customHeight="1" x14ac:dyDescent="0.25">
      <c r="A50" s="956"/>
      <c r="B50" s="961" t="s">
        <v>701</v>
      </c>
      <c r="C50" s="1514" t="s">
        <v>702</v>
      </c>
      <c r="D50" s="1514"/>
      <c r="E50" s="1514"/>
      <c r="F50" s="1514"/>
      <c r="G50" s="1514"/>
      <c r="H50" s="1514"/>
      <c r="I50" s="1514"/>
      <c r="J50" s="1514"/>
      <c r="K50" s="952"/>
    </row>
    <row r="51" spans="1:11" ht="12.75" customHeight="1" x14ac:dyDescent="0.25">
      <c r="A51" s="956"/>
      <c r="B51" s="959"/>
      <c r="C51" s="1514"/>
      <c r="D51" s="1514"/>
      <c r="E51" s="1514"/>
      <c r="F51" s="1514"/>
      <c r="G51" s="1514"/>
      <c r="H51" s="1514"/>
      <c r="I51" s="1514"/>
      <c r="J51" s="1514"/>
      <c r="K51" s="952"/>
    </row>
    <row r="52" spans="1:11" ht="12.75" customHeight="1" x14ac:dyDescent="0.25">
      <c r="A52" s="953"/>
      <c r="B52" s="1019"/>
      <c r="C52" s="1512" t="s">
        <v>802</v>
      </c>
      <c r="D52" s="1512"/>
      <c r="E52" s="1512"/>
      <c r="F52" s="1512"/>
      <c r="G52" s="1512"/>
      <c r="H52" s="1512"/>
      <c r="I52" s="1512"/>
      <c r="J52" s="1512"/>
      <c r="K52" s="311"/>
    </row>
    <row r="53" spans="1:11" ht="12.75" customHeight="1" x14ac:dyDescent="0.25">
      <c r="A53" s="953"/>
      <c r="B53" s="311"/>
      <c r="C53" s="1512" t="s">
        <v>801</v>
      </c>
      <c r="D53" s="1512"/>
      <c r="E53" s="1512"/>
      <c r="F53" s="1512"/>
      <c r="G53" s="1512"/>
      <c r="H53" s="1512"/>
      <c r="I53" s="1512"/>
      <c r="J53" s="1512"/>
      <c r="K53" s="311"/>
    </row>
    <row r="54" spans="1:11" ht="12.75" customHeight="1" x14ac:dyDescent="0.25">
      <c r="A54" s="953"/>
      <c r="B54" s="311"/>
      <c r="C54" s="962"/>
      <c r="D54" s="962"/>
      <c r="E54" s="962"/>
      <c r="F54" s="962"/>
      <c r="G54" s="962"/>
      <c r="H54" s="962"/>
      <c r="I54" s="962"/>
      <c r="J54" s="962"/>
      <c r="K54" s="311"/>
    </row>
    <row r="55" spans="1:11" ht="12.75" customHeight="1" x14ac:dyDescent="0.25">
      <c r="A55" s="953"/>
      <c r="B55" s="311" t="s">
        <v>703</v>
      </c>
      <c r="C55" s="1514" t="s">
        <v>789</v>
      </c>
      <c r="D55" s="1514"/>
      <c r="E55" s="1514"/>
      <c r="F55" s="1514"/>
      <c r="G55" s="1514"/>
      <c r="H55" s="1514"/>
      <c r="I55" s="1514"/>
      <c r="J55" s="1514"/>
      <c r="K55" s="952"/>
    </row>
    <row r="56" spans="1:11" ht="12.75" customHeight="1" x14ac:dyDescent="0.25">
      <c r="A56" s="953"/>
      <c r="B56" s="311"/>
      <c r="C56" s="1514"/>
      <c r="D56" s="1514"/>
      <c r="E56" s="1514"/>
      <c r="F56" s="1514"/>
      <c r="G56" s="1514"/>
      <c r="H56" s="1514"/>
      <c r="I56" s="1514"/>
      <c r="J56" s="1514"/>
      <c r="K56" s="952"/>
    </row>
    <row r="57" spans="1:11" ht="12.75" customHeight="1" x14ac:dyDescent="0.25">
      <c r="A57" s="953"/>
      <c r="B57" s="311"/>
      <c r="C57" s="1514"/>
      <c r="D57" s="1514"/>
      <c r="E57" s="1514"/>
      <c r="F57" s="1514"/>
      <c r="G57" s="1514"/>
      <c r="H57" s="1514"/>
      <c r="I57" s="1514"/>
      <c r="J57" s="1514"/>
      <c r="K57" s="952"/>
    </row>
    <row r="58" spans="1:11" ht="12.75" customHeight="1" x14ac:dyDescent="0.25">
      <c r="A58" s="953"/>
      <c r="B58" s="1019"/>
      <c r="C58" s="1512" t="s">
        <v>803</v>
      </c>
      <c r="D58" s="1512"/>
      <c r="E58" s="1512"/>
      <c r="F58" s="1512"/>
      <c r="G58" s="1512"/>
      <c r="H58" s="1512"/>
      <c r="I58" s="1512"/>
      <c r="J58" s="1512"/>
      <c r="K58" s="311"/>
    </row>
    <row r="59" spans="1:11" ht="12.75" customHeight="1" x14ac:dyDescent="0.25">
      <c r="A59" s="953"/>
      <c r="B59" s="311"/>
      <c r="C59" s="1512" t="s">
        <v>801</v>
      </c>
      <c r="D59" s="1512"/>
      <c r="E59" s="1512"/>
      <c r="F59" s="1512"/>
      <c r="G59" s="1512"/>
      <c r="H59" s="1512"/>
      <c r="I59" s="1512"/>
      <c r="J59" s="1512"/>
      <c r="K59" s="311"/>
    </row>
    <row r="60" spans="1:11" ht="12.75" customHeight="1" x14ac:dyDescent="0.25">
      <c r="A60" s="953"/>
      <c r="B60" s="311"/>
      <c r="C60" s="962"/>
      <c r="D60" s="962"/>
      <c r="E60" s="962"/>
      <c r="F60" s="962"/>
      <c r="G60" s="962"/>
      <c r="H60" s="962"/>
      <c r="I60" s="962"/>
      <c r="J60" s="962"/>
      <c r="K60" s="311"/>
    </row>
    <row r="61" spans="1:11" ht="12.75" customHeight="1" x14ac:dyDescent="0.25">
      <c r="A61" s="956" t="s">
        <v>704</v>
      </c>
      <c r="B61" s="1511" t="s">
        <v>705</v>
      </c>
      <c r="C61" s="1511"/>
      <c r="D61" s="1511"/>
      <c r="E61" s="1511"/>
      <c r="F61" s="1511"/>
      <c r="G61" s="1511"/>
      <c r="H61" s="1511"/>
      <c r="I61" s="1511"/>
      <c r="J61" s="902"/>
      <c r="K61" s="902"/>
    </row>
    <row r="62" spans="1:11" ht="12.75" customHeight="1" x14ac:dyDescent="0.25">
      <c r="A62" s="956"/>
      <c r="B62" s="963"/>
      <c r="C62" s="963"/>
      <c r="D62" s="963"/>
      <c r="E62" s="963"/>
      <c r="F62" s="963"/>
      <c r="G62" s="963"/>
      <c r="H62" s="963"/>
      <c r="I62" s="963"/>
      <c r="J62" s="902"/>
      <c r="K62" s="902"/>
    </row>
    <row r="63" spans="1:11" ht="12.75" customHeight="1" x14ac:dyDescent="0.25">
      <c r="A63" s="956"/>
      <c r="B63" s="964" t="s">
        <v>706</v>
      </c>
      <c r="C63" s="1514" t="s">
        <v>707</v>
      </c>
      <c r="D63" s="1514"/>
      <c r="E63" s="1514"/>
      <c r="F63" s="1514"/>
      <c r="G63" s="1514"/>
      <c r="H63" s="1514"/>
      <c r="I63" s="1514"/>
      <c r="J63" s="1514"/>
      <c r="K63" s="952"/>
    </row>
    <row r="64" spans="1:11" ht="12.75" customHeight="1" x14ac:dyDescent="0.25">
      <c r="A64" s="956"/>
      <c r="B64" s="963"/>
      <c r="C64" s="1514"/>
      <c r="D64" s="1514"/>
      <c r="E64" s="1514"/>
      <c r="F64" s="1514"/>
      <c r="G64" s="1514"/>
      <c r="H64" s="1514"/>
      <c r="I64" s="1514"/>
      <c r="J64" s="1514"/>
      <c r="K64" s="952"/>
    </row>
    <row r="65" spans="1:11" ht="12.75" customHeight="1" x14ac:dyDescent="0.25">
      <c r="A65" s="953"/>
      <c r="B65" s="1019"/>
      <c r="C65" s="1512" t="s">
        <v>804</v>
      </c>
      <c r="D65" s="1512"/>
      <c r="E65" s="1512"/>
      <c r="F65" s="1512"/>
      <c r="G65" s="1512"/>
      <c r="H65" s="1512"/>
      <c r="I65" s="1512"/>
      <c r="J65" s="1512"/>
      <c r="K65" s="902"/>
    </row>
    <row r="66" spans="1:11" ht="12.75" customHeight="1" x14ac:dyDescent="0.25">
      <c r="A66" s="953"/>
      <c r="B66" s="311"/>
      <c r="C66" s="1512" t="s">
        <v>805</v>
      </c>
      <c r="D66" s="1512"/>
      <c r="E66" s="1512"/>
      <c r="F66" s="1512"/>
      <c r="G66" s="1512"/>
      <c r="H66" s="1512"/>
      <c r="I66" s="1512"/>
      <c r="J66" s="1512"/>
      <c r="K66" s="902"/>
    </row>
    <row r="67" spans="1:11" ht="12.75" customHeight="1" x14ac:dyDescent="0.25">
      <c r="A67" s="956"/>
      <c r="B67" s="952"/>
      <c r="C67" s="952"/>
      <c r="D67" s="952"/>
      <c r="E67" s="952"/>
      <c r="F67" s="952"/>
      <c r="G67" s="952"/>
      <c r="H67" s="952"/>
      <c r="I67" s="952"/>
      <c r="J67" s="952"/>
      <c r="K67" s="311"/>
    </row>
    <row r="68" spans="1:11" ht="12.75" customHeight="1" x14ac:dyDescent="0.25">
      <c r="A68" s="956"/>
      <c r="B68" s="952" t="s">
        <v>708</v>
      </c>
      <c r="C68" s="1514" t="s">
        <v>709</v>
      </c>
      <c r="D68" s="1514"/>
      <c r="E68" s="1514"/>
      <c r="F68" s="1514"/>
      <c r="G68" s="1514"/>
      <c r="H68" s="1514"/>
      <c r="I68" s="1514"/>
      <c r="J68" s="1514"/>
      <c r="K68" s="952"/>
    </row>
    <row r="69" spans="1:11" ht="12.75" customHeight="1" x14ac:dyDescent="0.25">
      <c r="A69" s="958"/>
      <c r="C69" s="1514"/>
      <c r="D69" s="1514"/>
      <c r="E69" s="1514"/>
      <c r="F69" s="1514"/>
      <c r="G69" s="1514"/>
      <c r="H69" s="1514"/>
      <c r="I69" s="1514"/>
      <c r="J69" s="1514"/>
      <c r="K69" s="952"/>
    </row>
    <row r="70" spans="1:11" ht="12.75" customHeight="1" x14ac:dyDescent="0.25">
      <c r="A70" s="953"/>
      <c r="B70" s="1019"/>
      <c r="C70" s="1512" t="s">
        <v>806</v>
      </c>
      <c r="D70" s="1512"/>
      <c r="E70" s="1512"/>
      <c r="F70" s="1512"/>
      <c r="G70" s="1512"/>
      <c r="H70" s="1512"/>
      <c r="I70" s="1512"/>
      <c r="J70" s="1512"/>
      <c r="K70" s="311"/>
    </row>
    <row r="71" spans="1:11" ht="12.75" customHeight="1" x14ac:dyDescent="0.25">
      <c r="A71" s="953"/>
      <c r="B71" s="311"/>
      <c r="C71" s="1512" t="s">
        <v>805</v>
      </c>
      <c r="D71" s="1512"/>
      <c r="E71" s="1512"/>
      <c r="F71" s="1512"/>
      <c r="G71" s="1512"/>
      <c r="H71" s="1512"/>
      <c r="I71" s="1512"/>
      <c r="J71" s="1512"/>
      <c r="K71" s="311"/>
    </row>
    <row r="72" spans="1:11" ht="12.75" customHeight="1" x14ac:dyDescent="0.25">
      <c r="A72" s="953"/>
      <c r="B72" s="902"/>
      <c r="C72" s="902"/>
      <c r="D72" s="902"/>
      <c r="E72" s="902"/>
      <c r="F72" s="902"/>
      <c r="G72" s="902"/>
      <c r="H72" s="902"/>
      <c r="I72" s="902"/>
      <c r="J72" s="902"/>
      <c r="K72" s="902"/>
    </row>
    <row r="73" spans="1:11" ht="12.75" customHeight="1" x14ac:dyDescent="0.25">
      <c r="A73" s="956" t="s">
        <v>710</v>
      </c>
      <c r="B73" s="1370" t="s">
        <v>711</v>
      </c>
      <c r="C73" s="1370"/>
      <c r="D73" s="1370"/>
      <c r="E73" s="1370"/>
      <c r="F73" s="1370"/>
      <c r="G73" s="1370"/>
      <c r="H73" s="1370"/>
      <c r="I73" s="1370"/>
      <c r="J73" s="1370"/>
      <c r="K73" s="902"/>
    </row>
    <row r="74" spans="1:11" ht="12.75" customHeight="1" x14ac:dyDescent="0.25">
      <c r="A74" s="953"/>
      <c r="B74" s="902"/>
      <c r="C74" s="902"/>
      <c r="D74" s="902"/>
      <c r="E74" s="902"/>
      <c r="F74" s="902"/>
      <c r="G74" s="902"/>
      <c r="H74" s="902"/>
      <c r="I74" s="902"/>
      <c r="J74" s="902"/>
      <c r="K74" s="902"/>
    </row>
    <row r="75" spans="1:11" ht="12.75" customHeight="1" x14ac:dyDescent="0.25">
      <c r="A75" s="953"/>
      <c r="B75" s="902" t="s">
        <v>712</v>
      </c>
      <c r="C75" s="1515" t="s">
        <v>713</v>
      </c>
      <c r="D75" s="1515"/>
      <c r="E75" s="1515"/>
      <c r="F75" s="1515"/>
      <c r="G75" s="1515"/>
      <c r="H75" s="1515"/>
      <c r="I75" s="1515"/>
      <c r="J75" s="1515"/>
      <c r="K75" s="952"/>
    </row>
    <row r="76" spans="1:11" ht="12.75" customHeight="1" x14ac:dyDescent="0.25">
      <c r="A76" s="953"/>
      <c r="B76" s="902"/>
      <c r="C76" s="1515"/>
      <c r="D76" s="1515"/>
      <c r="E76" s="1515"/>
      <c r="F76" s="1515"/>
      <c r="G76" s="1515"/>
      <c r="H76" s="1515"/>
      <c r="I76" s="1515"/>
      <c r="J76" s="1515"/>
      <c r="K76" s="952"/>
    </row>
    <row r="77" spans="1:11" ht="12.75" customHeight="1" x14ac:dyDescent="0.25">
      <c r="A77" s="953"/>
      <c r="B77" s="1019"/>
      <c r="C77" s="1512" t="s">
        <v>807</v>
      </c>
      <c r="D77" s="1512"/>
      <c r="E77" s="1512"/>
      <c r="F77" s="1512"/>
      <c r="G77" s="1512"/>
      <c r="H77" s="1512"/>
      <c r="I77" s="1512"/>
      <c r="J77" s="1512"/>
      <c r="K77" s="311"/>
    </row>
    <row r="78" spans="1:11" ht="12.75" customHeight="1" x14ac:dyDescent="0.25">
      <c r="A78" s="953"/>
      <c r="B78" s="311"/>
      <c r="C78" s="1513" t="s">
        <v>808</v>
      </c>
      <c r="D78" s="1512"/>
      <c r="E78" s="1512"/>
      <c r="F78" s="1512"/>
      <c r="G78" s="1512"/>
      <c r="H78" s="1512"/>
      <c r="I78" s="1512"/>
      <c r="J78" s="1512"/>
      <c r="K78" s="311"/>
    </row>
    <row r="79" spans="1:11" ht="12.75" customHeight="1" x14ac:dyDescent="0.25">
      <c r="A79" s="953"/>
      <c r="B79" s="311"/>
      <c r="C79" s="962"/>
      <c r="D79" s="962"/>
      <c r="E79" s="962"/>
      <c r="F79" s="962"/>
      <c r="G79" s="962"/>
      <c r="H79" s="962"/>
      <c r="I79" s="962"/>
      <c r="J79" s="962"/>
      <c r="K79" s="311"/>
    </row>
    <row r="80" spans="1:11" ht="12.75" customHeight="1" x14ac:dyDescent="0.25">
      <c r="A80" s="953"/>
      <c r="B80" s="311" t="s">
        <v>714</v>
      </c>
      <c r="C80" s="1514" t="s">
        <v>715</v>
      </c>
      <c r="D80" s="1514"/>
      <c r="E80" s="1514"/>
      <c r="F80" s="1514"/>
      <c r="G80" s="1514"/>
      <c r="H80" s="1514"/>
      <c r="I80" s="1514"/>
      <c r="J80" s="1514"/>
      <c r="K80" s="1514"/>
    </row>
    <row r="81" spans="1:11" ht="12.75" customHeight="1" x14ac:dyDescent="0.25">
      <c r="A81" s="953"/>
      <c r="B81" s="1019"/>
      <c r="C81" s="1512" t="s">
        <v>809</v>
      </c>
      <c r="D81" s="1512"/>
      <c r="E81" s="1512"/>
      <c r="F81" s="1512"/>
      <c r="G81" s="1512"/>
      <c r="H81" s="1512"/>
      <c r="I81" s="1512"/>
      <c r="J81" s="1512"/>
      <c r="K81" s="311"/>
    </row>
    <row r="82" spans="1:11" ht="12.75" customHeight="1" x14ac:dyDescent="0.25">
      <c r="A82" s="953"/>
      <c r="B82" s="311"/>
      <c r="C82" s="1513" t="s">
        <v>808</v>
      </c>
      <c r="D82" s="1512"/>
      <c r="E82" s="1512"/>
      <c r="F82" s="1512"/>
      <c r="G82" s="1512"/>
      <c r="H82" s="1512"/>
      <c r="I82" s="1512"/>
      <c r="J82" s="1512"/>
      <c r="K82" s="311"/>
    </row>
    <row r="83" spans="1:11" ht="12.75" customHeight="1" x14ac:dyDescent="0.25">
      <c r="A83" s="953"/>
      <c r="B83" s="311"/>
      <c r="C83" s="962"/>
      <c r="D83" s="962"/>
      <c r="E83" s="962"/>
      <c r="F83" s="962"/>
      <c r="G83" s="962"/>
      <c r="H83" s="962"/>
      <c r="I83" s="962"/>
      <c r="J83" s="962"/>
      <c r="K83" s="311"/>
    </row>
    <row r="84" spans="1:11" ht="12.75" customHeight="1" x14ac:dyDescent="0.25">
      <c r="A84" s="953"/>
      <c r="B84" s="311" t="s">
        <v>716</v>
      </c>
      <c r="C84" s="1514" t="s">
        <v>283</v>
      </c>
      <c r="D84" s="1514"/>
      <c r="E84" s="1514"/>
      <c r="F84" s="1514"/>
      <c r="G84" s="1514"/>
      <c r="H84" s="1514"/>
      <c r="I84" s="1514"/>
      <c r="J84" s="1514"/>
      <c r="K84" s="952"/>
    </row>
    <row r="85" spans="1:11" ht="12.75" customHeight="1" x14ac:dyDescent="0.25">
      <c r="A85" s="953"/>
      <c r="B85" s="311"/>
      <c r="C85" s="1514"/>
      <c r="D85" s="1514"/>
      <c r="E85" s="1514"/>
      <c r="F85" s="1514"/>
      <c r="G85" s="1514"/>
      <c r="H85" s="1514"/>
      <c r="I85" s="1514"/>
      <c r="J85" s="1514"/>
      <c r="K85" s="952"/>
    </row>
    <row r="86" spans="1:11" ht="12.75" customHeight="1" x14ac:dyDescent="0.25">
      <c r="A86" s="953"/>
      <c r="B86" s="1019"/>
      <c r="C86" s="1512" t="s">
        <v>810</v>
      </c>
      <c r="D86" s="1512"/>
      <c r="E86" s="1512"/>
      <c r="F86" s="1512"/>
      <c r="G86" s="1512"/>
      <c r="H86" s="1512"/>
      <c r="I86" s="1512"/>
      <c r="J86" s="1512"/>
      <c r="K86" s="311"/>
    </row>
    <row r="87" spans="1:11" ht="12.75" customHeight="1" x14ac:dyDescent="0.25">
      <c r="A87" s="953"/>
      <c r="B87" s="311"/>
      <c r="C87" s="1513" t="s">
        <v>808</v>
      </c>
      <c r="D87" s="1512"/>
      <c r="E87" s="1512"/>
      <c r="F87" s="1512"/>
      <c r="G87" s="1512"/>
      <c r="H87" s="1512"/>
      <c r="I87" s="1512"/>
      <c r="J87" s="1512"/>
      <c r="K87" s="311"/>
    </row>
    <row r="88" spans="1:11" ht="12.75" customHeight="1" x14ac:dyDescent="0.25">
      <c r="A88" s="953"/>
      <c r="B88" s="311"/>
      <c r="C88" s="962"/>
      <c r="D88" s="962"/>
      <c r="E88" s="962"/>
      <c r="F88" s="962"/>
      <c r="G88" s="962"/>
      <c r="H88" s="962"/>
      <c r="I88" s="962"/>
      <c r="J88" s="962"/>
      <c r="K88" s="311"/>
    </row>
    <row r="89" spans="1:11" ht="12.75" customHeight="1" x14ac:dyDescent="0.25">
      <c r="A89" s="953"/>
      <c r="B89" s="311" t="s">
        <v>717</v>
      </c>
      <c r="C89" s="1514" t="s">
        <v>284</v>
      </c>
      <c r="D89" s="1514"/>
      <c r="E89" s="1514"/>
      <c r="F89" s="1514"/>
      <c r="G89" s="1514"/>
      <c r="H89" s="1514"/>
      <c r="I89" s="1514"/>
      <c r="J89" s="1514"/>
      <c r="K89" s="1514"/>
    </row>
    <row r="90" spans="1:11" ht="12.75" customHeight="1" x14ac:dyDescent="0.25">
      <c r="A90" s="953"/>
      <c r="B90" s="1019"/>
      <c r="C90" s="1513" t="s">
        <v>811</v>
      </c>
      <c r="D90" s="1512"/>
      <c r="E90" s="1512"/>
      <c r="F90" s="1512"/>
      <c r="G90" s="1512"/>
      <c r="H90" s="1512"/>
      <c r="I90" s="1512"/>
      <c r="J90" s="1512"/>
      <c r="K90" s="311"/>
    </row>
    <row r="91" spans="1:11" ht="12.75" customHeight="1" x14ac:dyDescent="0.25">
      <c r="A91" s="953"/>
      <c r="B91" s="311"/>
      <c r="C91" s="1513" t="s">
        <v>808</v>
      </c>
      <c r="D91" s="1512"/>
      <c r="E91" s="1512"/>
      <c r="F91" s="1512"/>
      <c r="G91" s="1512"/>
      <c r="H91" s="1512"/>
      <c r="I91" s="1512"/>
      <c r="J91" s="1512"/>
      <c r="K91" s="311"/>
    </row>
    <row r="92" spans="1:11" ht="12.75" customHeight="1" x14ac:dyDescent="0.25">
      <c r="A92" s="953"/>
      <c r="B92" s="311"/>
      <c r="C92" s="962"/>
      <c r="D92" s="962"/>
      <c r="E92" s="962"/>
      <c r="F92" s="962"/>
      <c r="G92" s="962"/>
      <c r="H92" s="962"/>
      <c r="I92" s="962"/>
      <c r="J92" s="962"/>
      <c r="K92" s="311"/>
    </row>
    <row r="93" spans="1:11" s="958" customFormat="1" ht="12.75" customHeight="1" x14ac:dyDescent="0.25">
      <c r="A93" s="956" t="s">
        <v>66</v>
      </c>
      <c r="B93" s="1370" t="s">
        <v>718</v>
      </c>
      <c r="C93" s="1370"/>
      <c r="D93" s="1370"/>
      <c r="E93" s="1370"/>
      <c r="F93" s="1370"/>
      <c r="G93" s="1370"/>
      <c r="H93" s="1370"/>
      <c r="I93" s="1370"/>
      <c r="J93" s="1370"/>
      <c r="K93" s="1370"/>
    </row>
    <row r="94" spans="1:11" ht="12.75" customHeight="1" x14ac:dyDescent="0.25">
      <c r="A94" s="953"/>
      <c r="B94" s="311"/>
      <c r="C94" s="962"/>
      <c r="D94" s="962"/>
      <c r="E94" s="962"/>
      <c r="F94" s="962"/>
      <c r="G94" s="962"/>
      <c r="H94" s="962"/>
      <c r="I94" s="962"/>
      <c r="J94" s="962"/>
      <c r="K94" s="311"/>
    </row>
    <row r="95" spans="1:11" ht="12.75" customHeight="1" x14ac:dyDescent="0.25">
      <c r="A95" s="953"/>
      <c r="B95" s="311" t="s">
        <v>719</v>
      </c>
      <c r="C95" s="1514" t="s">
        <v>720</v>
      </c>
      <c r="D95" s="1514"/>
      <c r="E95" s="1514"/>
      <c r="F95" s="1514"/>
      <c r="G95" s="1514"/>
      <c r="H95" s="1514"/>
      <c r="I95" s="1514"/>
      <c r="J95" s="1514"/>
      <c r="K95" s="1514"/>
    </row>
    <row r="96" spans="1:11" ht="12.75" customHeight="1" x14ac:dyDescent="0.25">
      <c r="A96" s="953"/>
      <c r="B96" s="1019"/>
      <c r="C96" s="1512" t="s">
        <v>812</v>
      </c>
      <c r="D96" s="1512"/>
      <c r="E96" s="1512"/>
      <c r="F96" s="1512"/>
      <c r="G96" s="1512"/>
      <c r="H96" s="1512"/>
      <c r="I96" s="1512"/>
      <c r="J96" s="1512"/>
      <c r="K96" s="311"/>
    </row>
    <row r="97" spans="1:11" ht="12.75" customHeight="1" x14ac:dyDescent="0.25">
      <c r="A97" s="953"/>
      <c r="B97" s="311"/>
      <c r="C97" s="1512" t="s">
        <v>813</v>
      </c>
      <c r="D97" s="1512"/>
      <c r="E97" s="1512"/>
      <c r="F97" s="1512"/>
      <c r="G97" s="1512"/>
      <c r="H97" s="1512"/>
      <c r="I97" s="1512"/>
      <c r="J97" s="1512"/>
      <c r="K97" s="311"/>
    </row>
    <row r="98" spans="1:11" ht="12.75" customHeight="1" x14ac:dyDescent="0.25">
      <c r="A98" s="953"/>
      <c r="B98" s="311"/>
      <c r="C98" s="962"/>
      <c r="D98" s="962"/>
      <c r="E98" s="962"/>
      <c r="F98" s="962"/>
      <c r="G98" s="962"/>
      <c r="H98" s="962"/>
      <c r="I98" s="962"/>
      <c r="J98" s="962"/>
      <c r="K98" s="311"/>
    </row>
    <row r="99" spans="1:11" ht="12.75" customHeight="1" x14ac:dyDescent="0.25">
      <c r="A99" s="953"/>
      <c r="B99" s="311" t="s">
        <v>721</v>
      </c>
      <c r="C99" s="1514" t="s">
        <v>790</v>
      </c>
      <c r="D99" s="1514"/>
      <c r="E99" s="1514"/>
      <c r="F99" s="1514"/>
      <c r="G99" s="1514"/>
      <c r="H99" s="1514"/>
      <c r="I99" s="1514"/>
      <c r="J99" s="1514"/>
      <c r="K99" s="952"/>
    </row>
    <row r="100" spans="1:11" ht="12.75" customHeight="1" x14ac:dyDescent="0.25">
      <c r="A100" s="953"/>
      <c r="B100" s="311"/>
      <c r="C100" s="1514"/>
      <c r="D100" s="1514"/>
      <c r="E100" s="1514"/>
      <c r="F100" s="1514"/>
      <c r="G100" s="1514"/>
      <c r="H100" s="1514"/>
      <c r="I100" s="1514"/>
      <c r="J100" s="1514"/>
      <c r="K100" s="952"/>
    </row>
    <row r="101" spans="1:11" ht="12.75" customHeight="1" x14ac:dyDescent="0.25">
      <c r="A101" s="953"/>
      <c r="B101" s="1019"/>
      <c r="C101" s="1512" t="s">
        <v>814</v>
      </c>
      <c r="D101" s="1512"/>
      <c r="E101" s="1512"/>
      <c r="F101" s="1512"/>
      <c r="G101" s="1512"/>
      <c r="H101" s="1512"/>
      <c r="I101" s="1512"/>
      <c r="J101" s="1512"/>
    </row>
    <row r="102" spans="1:11" ht="12.75" customHeight="1" x14ac:dyDescent="0.25">
      <c r="A102" s="953"/>
      <c r="B102" s="311"/>
      <c r="C102" s="1512" t="s">
        <v>815</v>
      </c>
      <c r="D102" s="1512"/>
      <c r="E102" s="1512"/>
      <c r="F102" s="1512"/>
      <c r="G102" s="1512"/>
      <c r="H102" s="1512"/>
      <c r="I102" s="1512"/>
      <c r="J102" s="1512"/>
      <c r="K102" s="311"/>
    </row>
    <row r="103" spans="1:11" ht="12.75" customHeight="1" x14ac:dyDescent="0.25">
      <c r="A103" s="953"/>
      <c r="B103" s="311"/>
      <c r="C103" s="962"/>
      <c r="D103" s="962"/>
      <c r="E103" s="962"/>
      <c r="F103" s="962"/>
      <c r="G103" s="962"/>
      <c r="H103" s="962"/>
      <c r="I103" s="962"/>
      <c r="J103" s="962"/>
      <c r="K103" s="311"/>
    </row>
    <row r="104" spans="1:11" s="958" customFormat="1" ht="12.75" customHeight="1" x14ac:dyDescent="0.25">
      <c r="A104" s="956" t="s">
        <v>81</v>
      </c>
      <c r="B104" s="1370" t="s">
        <v>722</v>
      </c>
      <c r="C104" s="1370"/>
      <c r="D104" s="1370"/>
      <c r="E104" s="1370"/>
      <c r="F104" s="1370"/>
      <c r="G104" s="1370"/>
      <c r="H104" s="1370"/>
      <c r="I104" s="1370"/>
      <c r="J104" s="1370"/>
      <c r="K104" s="953"/>
    </row>
    <row r="105" spans="1:11" s="958" customFormat="1" ht="12.75" customHeight="1" x14ac:dyDescent="0.25">
      <c r="A105" s="953"/>
      <c r="B105" s="1370"/>
      <c r="C105" s="1370"/>
      <c r="D105" s="1370"/>
      <c r="E105" s="1370"/>
      <c r="F105" s="1370"/>
      <c r="G105" s="1370"/>
      <c r="H105" s="1370"/>
      <c r="I105" s="1370"/>
      <c r="J105" s="1370"/>
      <c r="K105" s="953"/>
    </row>
    <row r="106" spans="1:11" ht="12.75" customHeight="1" x14ac:dyDescent="0.25">
      <c r="A106" s="953"/>
      <c r="B106" s="311"/>
      <c r="C106" s="962"/>
      <c r="D106" s="962"/>
      <c r="E106" s="962"/>
      <c r="F106" s="962"/>
      <c r="G106" s="962"/>
      <c r="H106" s="962"/>
      <c r="I106" s="962"/>
      <c r="J106" s="962"/>
      <c r="K106" s="311"/>
    </row>
    <row r="107" spans="1:11" s="958" customFormat="1" ht="12.75" customHeight="1" x14ac:dyDescent="0.25">
      <c r="A107" s="956" t="s">
        <v>43</v>
      </c>
      <c r="B107" s="1370" t="s">
        <v>723</v>
      </c>
      <c r="C107" s="1370"/>
      <c r="D107" s="1370"/>
      <c r="E107" s="1370"/>
      <c r="F107" s="1370"/>
      <c r="G107" s="1370"/>
      <c r="H107" s="1370"/>
      <c r="I107" s="1370"/>
      <c r="J107" s="1370"/>
      <c r="K107" s="953"/>
    </row>
    <row r="108" spans="1:11" s="958" customFormat="1" ht="12.75" customHeight="1" x14ac:dyDescent="0.25">
      <c r="A108" s="953"/>
      <c r="B108" s="1370"/>
      <c r="C108" s="1370"/>
      <c r="D108" s="1370"/>
      <c r="E108" s="1370"/>
      <c r="F108" s="1370"/>
      <c r="G108" s="1370"/>
      <c r="H108" s="1370"/>
      <c r="I108" s="1370"/>
      <c r="J108" s="1370"/>
      <c r="K108" s="953"/>
    </row>
    <row r="109" spans="1:11" ht="12.75" customHeight="1" x14ac:dyDescent="0.25">
      <c r="A109" s="953"/>
      <c r="B109" s="311"/>
      <c r="C109" s="962"/>
      <c r="D109" s="962"/>
      <c r="E109" s="962"/>
      <c r="F109" s="962"/>
      <c r="G109" s="962"/>
      <c r="H109" s="962"/>
      <c r="I109" s="962"/>
      <c r="J109" s="962"/>
      <c r="K109" s="311"/>
    </row>
    <row r="110" spans="1:11" s="958" customFormat="1" ht="12.75" customHeight="1" x14ac:dyDescent="0.25">
      <c r="A110" s="965" t="s">
        <v>724</v>
      </c>
      <c r="B110" s="1370" t="s">
        <v>725</v>
      </c>
      <c r="C110" s="1370"/>
      <c r="D110" s="1370"/>
      <c r="E110" s="1370"/>
      <c r="F110" s="1370"/>
      <c r="G110" s="1370"/>
      <c r="H110" s="1370"/>
      <c r="I110" s="1370"/>
      <c r="J110" s="1370"/>
      <c r="K110" s="901"/>
    </row>
    <row r="111" spans="1:11" ht="12.75" customHeight="1" x14ac:dyDescent="0.25">
      <c r="A111" s="966"/>
      <c r="B111" s="1370" t="s">
        <v>726</v>
      </c>
      <c r="C111" s="1370"/>
      <c r="D111" s="1370"/>
      <c r="E111" s="1370"/>
      <c r="F111" s="1370"/>
      <c r="G111" s="1370"/>
      <c r="H111" s="1370"/>
      <c r="I111" s="1370"/>
      <c r="J111" s="1370"/>
      <c r="K111" s="902"/>
    </row>
    <row r="112" spans="1:11" ht="12.75" customHeight="1" x14ac:dyDescent="0.25">
      <c r="A112" s="967"/>
      <c r="K112" s="902"/>
    </row>
    <row r="113" spans="1:11" ht="12.75" customHeight="1" x14ac:dyDescent="0.25">
      <c r="A113" s="968"/>
      <c r="B113" s="1370" t="s">
        <v>285</v>
      </c>
      <c r="C113" s="1370"/>
      <c r="D113" s="1370"/>
      <c r="E113" s="1370"/>
      <c r="F113" s="1370"/>
      <c r="G113" s="1370"/>
      <c r="H113" s="1370"/>
      <c r="I113" s="1370"/>
      <c r="J113" s="1370"/>
      <c r="K113" s="953"/>
    </row>
    <row r="114" spans="1:11" ht="12.75" customHeight="1" x14ac:dyDescent="0.25">
      <c r="A114" s="968"/>
      <c r="B114" s="901"/>
      <c r="C114" s="901"/>
      <c r="D114" s="901"/>
      <c r="E114" s="901"/>
      <c r="F114" s="901"/>
      <c r="G114" s="901"/>
      <c r="H114" s="901"/>
      <c r="I114" s="901"/>
      <c r="J114" s="901"/>
      <c r="K114" s="901"/>
    </row>
    <row r="115" spans="1:11" ht="12.75" customHeight="1" x14ac:dyDescent="0.25">
      <c r="A115" s="968"/>
      <c r="B115" s="901"/>
      <c r="C115" s="1020"/>
      <c r="D115" s="901"/>
      <c r="E115" s="901"/>
      <c r="F115" s="901"/>
      <c r="G115" s="901"/>
      <c r="H115" s="901"/>
      <c r="I115" s="901"/>
      <c r="J115" s="901"/>
      <c r="K115" s="901"/>
    </row>
    <row r="116" spans="1:11" ht="12.75" customHeight="1" x14ac:dyDescent="0.25">
      <c r="A116" s="968"/>
      <c r="B116" s="902"/>
      <c r="C116" s="902"/>
      <c r="D116" s="902"/>
      <c r="E116" s="902"/>
      <c r="F116" s="902"/>
      <c r="G116" s="902"/>
      <c r="H116" s="902"/>
      <c r="I116" s="902"/>
      <c r="J116" s="902"/>
      <c r="K116" s="902"/>
    </row>
    <row r="117" spans="1:11" ht="12.75" customHeight="1" x14ac:dyDescent="0.25">
      <c r="A117" s="954"/>
      <c r="B117" s="1370" t="s">
        <v>727</v>
      </c>
      <c r="C117" s="1370"/>
      <c r="D117" s="1370"/>
      <c r="E117" s="1370"/>
      <c r="F117" s="1370"/>
      <c r="G117" s="1370"/>
      <c r="H117" s="1370"/>
      <c r="I117" s="1370"/>
      <c r="J117" s="1370"/>
      <c r="K117" s="953"/>
    </row>
    <row r="118" spans="1:11" ht="12.75" customHeight="1" x14ac:dyDescent="0.25">
      <c r="A118" s="954"/>
      <c r="B118" s="1370"/>
      <c r="C118" s="1370"/>
      <c r="D118" s="1370"/>
      <c r="E118" s="1370"/>
      <c r="F118" s="1370"/>
      <c r="G118" s="1370"/>
      <c r="H118" s="1370"/>
      <c r="I118" s="1370"/>
      <c r="J118" s="1370"/>
      <c r="K118" s="953"/>
    </row>
    <row r="119" spans="1:11" ht="12.75" customHeight="1" x14ac:dyDescent="0.25">
      <c r="A119" s="954"/>
      <c r="B119" s="1502"/>
      <c r="C119" s="1503"/>
      <c r="D119" s="1503"/>
      <c r="E119" s="1503"/>
      <c r="F119" s="1503"/>
      <c r="G119" s="1503"/>
      <c r="H119" s="1503"/>
      <c r="I119" s="1503"/>
      <c r="J119" s="1504"/>
      <c r="K119" s="952"/>
    </row>
    <row r="120" spans="1:11" ht="12.75" customHeight="1" x14ac:dyDescent="0.25">
      <c r="A120" s="954"/>
      <c r="B120" s="1505"/>
      <c r="C120" s="1506"/>
      <c r="D120" s="1506"/>
      <c r="E120" s="1506"/>
      <c r="F120" s="1506"/>
      <c r="G120" s="1506"/>
      <c r="H120" s="1506"/>
      <c r="I120" s="1506"/>
      <c r="J120" s="1507"/>
      <c r="K120" s="952"/>
    </row>
    <row r="121" spans="1:11" ht="12.75" customHeight="1" x14ac:dyDescent="0.25">
      <c r="A121" s="954"/>
      <c r="B121" s="1505"/>
      <c r="C121" s="1506"/>
      <c r="D121" s="1506"/>
      <c r="E121" s="1506"/>
      <c r="F121" s="1506"/>
      <c r="G121" s="1506"/>
      <c r="H121" s="1506"/>
      <c r="I121" s="1506"/>
      <c r="J121" s="1507"/>
      <c r="K121" s="952"/>
    </row>
    <row r="122" spans="1:11" ht="12.75" customHeight="1" x14ac:dyDescent="0.25">
      <c r="A122" s="954"/>
      <c r="B122" s="1505"/>
      <c r="C122" s="1506"/>
      <c r="D122" s="1506"/>
      <c r="E122" s="1506"/>
      <c r="F122" s="1506"/>
      <c r="G122" s="1506"/>
      <c r="H122" s="1506"/>
      <c r="I122" s="1506"/>
      <c r="J122" s="1507"/>
      <c r="K122" s="952"/>
    </row>
    <row r="123" spans="1:11" ht="12.75" customHeight="1" x14ac:dyDescent="0.25">
      <c r="A123" s="954"/>
      <c r="B123" s="1508"/>
      <c r="C123" s="1509"/>
      <c r="D123" s="1509"/>
      <c r="E123" s="1509"/>
      <c r="F123" s="1509"/>
      <c r="G123" s="1509"/>
      <c r="H123" s="1509"/>
      <c r="I123" s="1509"/>
      <c r="J123" s="1510"/>
      <c r="K123" s="952"/>
    </row>
    <row r="124" spans="1:11" ht="12.75" customHeight="1" x14ac:dyDescent="0.25">
      <c r="A124" s="954"/>
      <c r="B124" s="957"/>
      <c r="C124" s="952"/>
      <c r="D124" s="952"/>
      <c r="E124" s="952"/>
      <c r="F124" s="952"/>
      <c r="G124" s="952"/>
      <c r="H124" s="952"/>
      <c r="I124" s="952"/>
      <c r="J124" s="952"/>
      <c r="K124" s="952"/>
    </row>
    <row r="125" spans="1:11" ht="12.75" customHeight="1" x14ac:dyDescent="0.25">
      <c r="A125" s="954"/>
      <c r="B125" s="1511" t="s">
        <v>286</v>
      </c>
      <c r="C125" s="1511"/>
      <c r="D125" s="1511"/>
      <c r="E125" s="1511"/>
      <c r="F125" s="1511"/>
      <c r="G125" s="1511"/>
      <c r="H125" s="1511"/>
      <c r="I125" s="1511"/>
      <c r="J125" s="1511"/>
      <c r="K125" s="957"/>
    </row>
    <row r="126" spans="1:11" ht="12.75" customHeight="1" x14ac:dyDescent="0.25">
      <c r="A126" s="954"/>
      <c r="B126" s="1502"/>
      <c r="C126" s="1503"/>
      <c r="D126" s="1503"/>
      <c r="E126" s="1503"/>
      <c r="F126" s="1503"/>
      <c r="G126" s="1503"/>
      <c r="H126" s="1503"/>
      <c r="I126" s="1503"/>
      <c r="J126" s="1504"/>
      <c r="K126" s="952"/>
    </row>
    <row r="127" spans="1:11" ht="12.75" customHeight="1" x14ac:dyDescent="0.25">
      <c r="A127" s="954"/>
      <c r="B127" s="1505"/>
      <c r="C127" s="1506"/>
      <c r="D127" s="1506"/>
      <c r="E127" s="1506"/>
      <c r="F127" s="1506"/>
      <c r="G127" s="1506"/>
      <c r="H127" s="1506"/>
      <c r="I127" s="1506"/>
      <c r="J127" s="1507"/>
      <c r="K127" s="952"/>
    </row>
    <row r="128" spans="1:11" ht="12.75" customHeight="1" x14ac:dyDescent="0.25">
      <c r="A128" s="954"/>
      <c r="B128" s="1505"/>
      <c r="C128" s="1506"/>
      <c r="D128" s="1506"/>
      <c r="E128" s="1506"/>
      <c r="F128" s="1506"/>
      <c r="G128" s="1506"/>
      <c r="H128" s="1506"/>
      <c r="I128" s="1506"/>
      <c r="J128" s="1507"/>
      <c r="K128" s="952"/>
    </row>
    <row r="129" spans="1:11" ht="12.75" customHeight="1" x14ac:dyDescent="0.25">
      <c r="A129" s="954"/>
      <c r="B129" s="1505"/>
      <c r="C129" s="1506"/>
      <c r="D129" s="1506"/>
      <c r="E129" s="1506"/>
      <c r="F129" s="1506"/>
      <c r="G129" s="1506"/>
      <c r="H129" s="1506"/>
      <c r="I129" s="1506"/>
      <c r="J129" s="1507"/>
      <c r="K129" s="952"/>
    </row>
    <row r="130" spans="1:11" ht="12.75" customHeight="1" x14ac:dyDescent="0.25">
      <c r="A130" s="954"/>
      <c r="B130" s="1508"/>
      <c r="C130" s="1509"/>
      <c r="D130" s="1509"/>
      <c r="E130" s="1509"/>
      <c r="F130" s="1509"/>
      <c r="G130" s="1509"/>
      <c r="H130" s="1509"/>
      <c r="I130" s="1509"/>
      <c r="J130" s="1510"/>
      <c r="K130" s="952"/>
    </row>
    <row r="131" spans="1:11" ht="12.75" customHeight="1" x14ac:dyDescent="0.25">
      <c r="A131" s="954"/>
      <c r="B131" s="957"/>
      <c r="C131" s="952"/>
      <c r="D131" s="952"/>
      <c r="E131" s="952"/>
      <c r="F131" s="952"/>
      <c r="G131" s="952"/>
      <c r="H131" s="952"/>
      <c r="I131" s="952"/>
      <c r="J131" s="952"/>
      <c r="K131" s="952"/>
    </row>
    <row r="132" spans="1:11" ht="12.75" customHeight="1" x14ac:dyDescent="0.25">
      <c r="A132" s="954"/>
      <c r="B132" s="1370" t="s">
        <v>728</v>
      </c>
      <c r="C132" s="1370"/>
      <c r="D132" s="1370"/>
      <c r="E132" s="1370"/>
      <c r="F132" s="1370"/>
      <c r="G132" s="1370"/>
      <c r="H132" s="1370"/>
      <c r="I132" s="1370"/>
      <c r="J132" s="1370"/>
      <c r="K132" s="953"/>
    </row>
    <row r="133" spans="1:11" ht="12.75" customHeight="1" x14ac:dyDescent="0.25">
      <c r="A133" s="954"/>
      <c r="B133" s="1370"/>
      <c r="C133" s="1370"/>
      <c r="D133" s="1370"/>
      <c r="E133" s="1370"/>
      <c r="F133" s="1370"/>
      <c r="G133" s="1370"/>
      <c r="H133" s="1370"/>
      <c r="I133" s="1370"/>
      <c r="J133" s="1370"/>
      <c r="K133" s="953"/>
    </row>
    <row r="134" spans="1:11" ht="12.75" customHeight="1" x14ac:dyDescent="0.25">
      <c r="A134" s="954"/>
      <c r="B134" s="1502"/>
      <c r="C134" s="1503"/>
      <c r="D134" s="1503"/>
      <c r="E134" s="1503"/>
      <c r="F134" s="1503"/>
      <c r="G134" s="1503"/>
      <c r="H134" s="1503"/>
      <c r="I134" s="1503"/>
      <c r="J134" s="1504"/>
      <c r="K134" s="952"/>
    </row>
    <row r="135" spans="1:11" ht="12.75" customHeight="1" x14ac:dyDescent="0.25">
      <c r="A135" s="954"/>
      <c r="B135" s="1505"/>
      <c r="C135" s="1506"/>
      <c r="D135" s="1506"/>
      <c r="E135" s="1506"/>
      <c r="F135" s="1506"/>
      <c r="G135" s="1506"/>
      <c r="H135" s="1506"/>
      <c r="I135" s="1506"/>
      <c r="J135" s="1507"/>
      <c r="K135" s="952"/>
    </row>
    <row r="136" spans="1:11" ht="12.75" customHeight="1" x14ac:dyDescent="0.25">
      <c r="A136" s="954"/>
      <c r="B136" s="1505"/>
      <c r="C136" s="1506"/>
      <c r="D136" s="1506"/>
      <c r="E136" s="1506"/>
      <c r="F136" s="1506"/>
      <c r="G136" s="1506"/>
      <c r="H136" s="1506"/>
      <c r="I136" s="1506"/>
      <c r="J136" s="1507"/>
      <c r="K136" s="952"/>
    </row>
    <row r="137" spans="1:11" ht="12.75" customHeight="1" x14ac:dyDescent="0.25">
      <c r="A137" s="954"/>
      <c r="B137" s="1505"/>
      <c r="C137" s="1506"/>
      <c r="D137" s="1506"/>
      <c r="E137" s="1506"/>
      <c r="F137" s="1506"/>
      <c r="G137" s="1506"/>
      <c r="H137" s="1506"/>
      <c r="I137" s="1506"/>
      <c r="J137" s="1507"/>
      <c r="K137" s="952"/>
    </row>
    <row r="138" spans="1:11" ht="12.75" customHeight="1" x14ac:dyDescent="0.25">
      <c r="A138" s="954"/>
      <c r="B138" s="1508"/>
      <c r="C138" s="1509"/>
      <c r="D138" s="1509"/>
      <c r="E138" s="1509"/>
      <c r="F138" s="1509"/>
      <c r="G138" s="1509"/>
      <c r="H138" s="1509"/>
      <c r="I138" s="1509"/>
      <c r="J138" s="1510"/>
      <c r="K138" s="952"/>
    </row>
    <row r="139" spans="1:11" ht="12.75" customHeight="1" x14ac:dyDescent="0.25">
      <c r="A139" s="954"/>
      <c r="B139" s="957"/>
      <c r="C139" s="952"/>
      <c r="D139" s="952"/>
      <c r="E139" s="952"/>
      <c r="F139" s="952"/>
      <c r="G139" s="952"/>
      <c r="H139" s="952"/>
      <c r="I139" s="952"/>
      <c r="J139" s="952"/>
      <c r="K139" s="952"/>
    </row>
    <row r="140" spans="1:11" ht="12.75" customHeight="1" x14ac:dyDescent="0.25">
      <c r="A140" s="954"/>
      <c r="B140" s="1370" t="s">
        <v>287</v>
      </c>
      <c r="C140" s="1370"/>
      <c r="D140" s="1370"/>
      <c r="E140" s="1370"/>
      <c r="F140" s="1370"/>
      <c r="G140" s="1370"/>
      <c r="H140" s="1370"/>
      <c r="I140" s="1370"/>
      <c r="J140" s="1370"/>
      <c r="K140" s="953"/>
    </row>
    <row r="141" spans="1:11" ht="12.75" customHeight="1" x14ac:dyDescent="0.25">
      <c r="A141" s="954"/>
      <c r="B141" s="1502"/>
      <c r="C141" s="1503"/>
      <c r="D141" s="1503"/>
      <c r="E141" s="1503"/>
      <c r="F141" s="1503"/>
      <c r="G141" s="1503"/>
      <c r="H141" s="1503"/>
      <c r="I141" s="1503"/>
      <c r="J141" s="1504"/>
      <c r="K141" s="952"/>
    </row>
    <row r="142" spans="1:11" ht="12.75" customHeight="1" x14ac:dyDescent="0.25">
      <c r="A142" s="954"/>
      <c r="B142" s="1505"/>
      <c r="C142" s="1506"/>
      <c r="D142" s="1506"/>
      <c r="E142" s="1506"/>
      <c r="F142" s="1506"/>
      <c r="G142" s="1506"/>
      <c r="H142" s="1506"/>
      <c r="I142" s="1506"/>
      <c r="J142" s="1507"/>
      <c r="K142" s="952"/>
    </row>
    <row r="143" spans="1:11" ht="12.75" customHeight="1" x14ac:dyDescent="0.25">
      <c r="A143" s="954"/>
      <c r="B143" s="1505"/>
      <c r="C143" s="1506"/>
      <c r="D143" s="1506"/>
      <c r="E143" s="1506"/>
      <c r="F143" s="1506"/>
      <c r="G143" s="1506"/>
      <c r="H143" s="1506"/>
      <c r="I143" s="1506"/>
      <c r="J143" s="1507"/>
      <c r="K143" s="952"/>
    </row>
    <row r="144" spans="1:11" ht="12.75" customHeight="1" x14ac:dyDescent="0.25">
      <c r="A144" s="954"/>
      <c r="B144" s="1505"/>
      <c r="C144" s="1506"/>
      <c r="D144" s="1506"/>
      <c r="E144" s="1506"/>
      <c r="F144" s="1506"/>
      <c r="G144" s="1506"/>
      <c r="H144" s="1506"/>
      <c r="I144" s="1506"/>
      <c r="J144" s="1507"/>
      <c r="K144" s="952"/>
    </row>
    <row r="145" spans="1:13" ht="12.6" customHeight="1" x14ac:dyDescent="0.25">
      <c r="A145" s="954"/>
      <c r="B145" s="1508"/>
      <c r="C145" s="1509"/>
      <c r="D145" s="1509"/>
      <c r="E145" s="1509"/>
      <c r="F145" s="1509"/>
      <c r="G145" s="1509"/>
      <c r="H145" s="1509"/>
      <c r="I145" s="1509"/>
      <c r="J145" s="1510"/>
      <c r="K145" s="952"/>
    </row>
    <row r="146" spans="1:13" ht="12.75" customHeight="1" x14ac:dyDescent="0.25">
      <c r="A146" s="954"/>
      <c r="B146" s="957"/>
      <c r="C146" s="952"/>
      <c r="D146" s="952"/>
      <c r="E146" s="952"/>
      <c r="F146" s="952"/>
      <c r="G146" s="952"/>
      <c r="H146" s="952"/>
      <c r="I146" s="952"/>
      <c r="J146" s="952"/>
      <c r="K146" s="952"/>
    </row>
    <row r="147" spans="1:13" ht="12.75" customHeight="1" x14ac:dyDescent="0.25">
      <c r="A147" s="954"/>
      <c r="B147" s="1370" t="s">
        <v>729</v>
      </c>
      <c r="C147" s="1370"/>
      <c r="D147" s="1370"/>
      <c r="E147" s="1370"/>
      <c r="F147" s="1370"/>
      <c r="G147" s="1370"/>
      <c r="H147" s="957"/>
      <c r="I147" s="957"/>
      <c r="J147" s="957"/>
      <c r="K147" s="953"/>
    </row>
    <row r="148" spans="1:13" ht="12.75" customHeight="1" x14ac:dyDescent="0.25">
      <c r="A148" s="954"/>
      <c r="B148" s="1370"/>
      <c r="C148" s="1370"/>
      <c r="D148" s="1370"/>
      <c r="E148" s="1370"/>
      <c r="F148" s="1370"/>
      <c r="G148" s="1370"/>
      <c r="H148" s="1458"/>
      <c r="I148" s="1458"/>
      <c r="J148" s="957"/>
      <c r="K148" s="953"/>
    </row>
    <row r="149" spans="1:13" ht="12.75" customHeight="1" x14ac:dyDescent="0.25">
      <c r="A149" s="952"/>
      <c r="B149" s="952"/>
      <c r="C149" s="952"/>
      <c r="D149" s="952"/>
      <c r="E149" s="952"/>
      <c r="F149" s="952"/>
      <c r="G149" s="952"/>
      <c r="H149" s="952"/>
      <c r="I149" s="952"/>
      <c r="J149" s="952"/>
      <c r="K149" s="952"/>
    </row>
    <row r="150" spans="1:13" ht="12.75" customHeight="1" x14ac:dyDescent="0.25">
      <c r="A150" s="952"/>
      <c r="B150" s="952"/>
      <c r="C150" s="952"/>
      <c r="D150" s="952"/>
      <c r="E150" s="952"/>
      <c r="F150" s="952"/>
      <c r="G150" s="952"/>
      <c r="H150" s="952"/>
      <c r="I150" s="952"/>
      <c r="J150" s="952"/>
      <c r="K150" s="952"/>
    </row>
    <row r="151" spans="1:13" ht="12.75" customHeight="1" x14ac:dyDescent="0.25">
      <c r="A151" s="952"/>
      <c r="B151" s="952"/>
      <c r="C151" s="952"/>
      <c r="D151" s="952"/>
      <c r="E151" s="952"/>
      <c r="F151" s="952"/>
      <c r="G151" s="952"/>
      <c r="H151" s="952"/>
      <c r="I151" s="952"/>
      <c r="J151" s="952"/>
      <c r="K151" s="952"/>
    </row>
    <row r="152" spans="1:13" ht="12.75" customHeight="1" x14ac:dyDescent="0.25">
      <c r="A152" s="969"/>
      <c r="B152" s="1500"/>
      <c r="C152" s="1500"/>
      <c r="D152" s="970"/>
      <c r="E152" s="998"/>
      <c r="F152" s="970"/>
      <c r="G152" s="971"/>
      <c r="H152" s="972"/>
      <c r="I152" s="973"/>
      <c r="K152" s="974"/>
    </row>
    <row r="153" spans="1:13" ht="12.75" customHeight="1" x14ac:dyDescent="0.25">
      <c r="A153" s="975"/>
      <c r="B153" s="1501" t="s">
        <v>102</v>
      </c>
      <c r="C153" s="1501"/>
      <c r="D153" s="976"/>
      <c r="E153" s="977" t="s">
        <v>122</v>
      </c>
      <c r="F153" s="997"/>
      <c r="G153" s="996" t="s">
        <v>88</v>
      </c>
      <c r="I153" s="977" t="s">
        <v>90</v>
      </c>
      <c r="K153" s="977"/>
    </row>
    <row r="154" spans="1:13" x14ac:dyDescent="0.25">
      <c r="A154" s="952"/>
      <c r="B154" s="952"/>
      <c r="C154" s="952"/>
      <c r="D154" s="952"/>
      <c r="E154" s="952"/>
      <c r="F154" s="952"/>
      <c r="G154" s="952"/>
      <c r="H154" s="952"/>
      <c r="I154" s="952"/>
      <c r="J154" s="952"/>
      <c r="K154" s="952"/>
      <c r="L154" s="952"/>
      <c r="M154" s="952"/>
    </row>
    <row r="169" spans="2:2" x14ac:dyDescent="0.25">
      <c r="B169" s="729" t="s">
        <v>799</v>
      </c>
    </row>
    <row r="170" spans="2:2" x14ac:dyDescent="0.25">
      <c r="B170" s="729" t="s">
        <v>800</v>
      </c>
    </row>
    <row r="173" spans="2:2" x14ac:dyDescent="0.25">
      <c r="B173" s="729" t="s">
        <v>816</v>
      </c>
    </row>
    <row r="174" spans="2:2" x14ac:dyDescent="0.25">
      <c r="B174" s="729" t="s">
        <v>817</v>
      </c>
    </row>
  </sheetData>
  <mergeCells count="63">
    <mergeCell ref="B48:J48"/>
    <mergeCell ref="E6:H6"/>
    <mergeCell ref="A13:J14"/>
    <mergeCell ref="A16:J21"/>
    <mergeCell ref="A23:J25"/>
    <mergeCell ref="A27:J28"/>
    <mergeCell ref="A30:J31"/>
    <mergeCell ref="A33:J34"/>
    <mergeCell ref="A36:J37"/>
    <mergeCell ref="A39:J40"/>
    <mergeCell ref="B42:J42"/>
    <mergeCell ref="B43:J46"/>
    <mergeCell ref="C70:J70"/>
    <mergeCell ref="C50:J51"/>
    <mergeCell ref="C52:J52"/>
    <mergeCell ref="C53:J53"/>
    <mergeCell ref="C55:J57"/>
    <mergeCell ref="C58:J58"/>
    <mergeCell ref="C59:J59"/>
    <mergeCell ref="B61:I61"/>
    <mergeCell ref="C63:J64"/>
    <mergeCell ref="C65:J65"/>
    <mergeCell ref="C66:J66"/>
    <mergeCell ref="C68:J69"/>
    <mergeCell ref="B107:J108"/>
    <mergeCell ref="C89:K89"/>
    <mergeCell ref="C71:J71"/>
    <mergeCell ref="B73:J73"/>
    <mergeCell ref="C75:J76"/>
    <mergeCell ref="C77:J77"/>
    <mergeCell ref="C78:J78"/>
    <mergeCell ref="C80:K80"/>
    <mergeCell ref="C81:J81"/>
    <mergeCell ref="C82:J82"/>
    <mergeCell ref="C84:J85"/>
    <mergeCell ref="C86:J86"/>
    <mergeCell ref="C87:J87"/>
    <mergeCell ref="C97:J97"/>
    <mergeCell ref="C99:J100"/>
    <mergeCell ref="C101:J101"/>
    <mergeCell ref="C102:J102"/>
    <mergeCell ref="B104:J105"/>
    <mergeCell ref="C90:J90"/>
    <mergeCell ref="C91:J91"/>
    <mergeCell ref="B93:K93"/>
    <mergeCell ref="C95:K95"/>
    <mergeCell ref="C96:J96"/>
    <mergeCell ref="B152:C152"/>
    <mergeCell ref="B153:C153"/>
    <mergeCell ref="E7:H7"/>
    <mergeCell ref="B132:J133"/>
    <mergeCell ref="B134:J138"/>
    <mergeCell ref="B140:J140"/>
    <mergeCell ref="B141:J145"/>
    <mergeCell ref="B147:G148"/>
    <mergeCell ref="H148:I148"/>
    <mergeCell ref="B111:J111"/>
    <mergeCell ref="B113:J113"/>
    <mergeCell ref="B117:J118"/>
    <mergeCell ref="B119:J123"/>
    <mergeCell ref="B125:J125"/>
    <mergeCell ref="B126:J130"/>
    <mergeCell ref="B110:J110"/>
  </mergeCells>
  <conditionalFormatting sqref="B52 B58 B65 B70 B77 B81 B86 B90 B96 B101">
    <cfRule type="cellIs" dxfId="5" priority="3" operator="equal">
      <formula>$B$170</formula>
    </cfRule>
    <cfRule type="cellIs" dxfId="4" priority="4" operator="equal">
      <formula>$B$169</formula>
    </cfRule>
  </conditionalFormatting>
  <conditionalFormatting sqref="C115">
    <cfRule type="cellIs" dxfId="3" priority="1" operator="equal">
      <formula>$B$174</formula>
    </cfRule>
    <cfRule type="cellIs" dxfId="2" priority="2" operator="equal">
      <formula>$B$173</formula>
    </cfRule>
  </conditionalFormatting>
  <dataValidations count="2">
    <dataValidation type="list" allowBlank="1" showInputMessage="1" showErrorMessage="1" sqref="C115" xr:uid="{A422DBC4-7715-434E-A4F1-7FCBCEC301F9}">
      <formula1>$B$173:$B$174</formula1>
    </dataValidation>
    <dataValidation type="list" allowBlank="1" showInputMessage="1" showErrorMessage="1" sqref="B52 B58 B65 B70 B77 B81 B86 B90 B96 B101" xr:uid="{4BA11CBC-3BFF-4D63-AAAE-304C4C872CF6}">
      <formula1>$B$169:$B$170</formula1>
    </dataValidation>
  </dataValidations>
  <pageMargins left="0.5" right="0.5" top="1" bottom="0.5" header="0.3" footer="0.3"/>
  <pageSetup paperSize="5" scale="85" fitToHeight="0" orientation="portrait" useFirstPageNumber="1" r:id="rId1"/>
  <headerFooter scaleWithDoc="0">
    <oddFooter>&amp;L&amp;A&amp;C&amp;P/&amp;N</oddFooter>
  </headerFooter>
  <rowBreaks count="1" manualBreakCount="1">
    <brk id="82" max="16383" man="1"/>
  </rowBreaks>
  <ignoredErrors>
    <ignoredError sqref="E6:E7 A11"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7A198-CEDA-4E0A-9FDF-08A0A37FEA30}">
  <sheetPr>
    <tabColor theme="9" tint="-0.249977111117893"/>
    <pageSetUpPr fitToPage="1"/>
  </sheetPr>
  <dimension ref="A1:O102"/>
  <sheetViews>
    <sheetView showGridLines="0" topLeftCell="A19" zoomScaleNormal="100" workbookViewId="0">
      <selection activeCell="O34" sqref="O33:O34"/>
    </sheetView>
  </sheetViews>
  <sheetFormatPr defaultColWidth="9.109375" defaultRowHeight="13.2" x14ac:dyDescent="0.25"/>
  <cols>
    <col min="1" max="1" width="2.88671875" style="917" customWidth="1"/>
    <col min="2" max="2" width="14.33203125" style="917" customWidth="1"/>
    <col min="3" max="3" width="13.6640625" style="917" customWidth="1"/>
    <col min="4" max="4" width="2.44140625" style="917" customWidth="1"/>
    <col min="5" max="5" width="13.44140625" style="917" customWidth="1"/>
    <col min="6" max="6" width="5.44140625" style="917" bestFit="1" customWidth="1"/>
    <col min="7" max="7" width="11.109375" style="917" customWidth="1"/>
    <col min="8" max="8" width="3.5546875" style="917" customWidth="1"/>
    <col min="9" max="9" width="19.33203125" style="917" customWidth="1"/>
    <col min="10" max="10" width="1.44140625" style="917" customWidth="1"/>
    <col min="11" max="11" width="16.5546875" style="917" customWidth="1"/>
    <col min="12" max="12" width="5.88671875" style="917" customWidth="1"/>
    <col min="13" max="13" width="7" style="917" customWidth="1"/>
    <col min="14" max="14" width="34.5546875" style="917" customWidth="1"/>
    <col min="15" max="16" width="9.109375" style="917"/>
    <col min="17" max="17" width="22.88671875" style="917" bestFit="1" customWidth="1"/>
    <col min="18" max="16384" width="9.109375" style="917"/>
  </cols>
  <sheetData>
    <row r="1" spans="1:14" ht="15.6" x14ac:dyDescent="0.3">
      <c r="A1" s="801" t="s">
        <v>1</v>
      </c>
      <c r="B1" s="798"/>
      <c r="C1" s="798"/>
      <c r="D1" s="798"/>
      <c r="E1" s="798"/>
      <c r="F1" s="798"/>
      <c r="G1" s="798"/>
      <c r="H1" s="798"/>
      <c r="I1" s="798"/>
      <c r="J1" s="798"/>
      <c r="K1" s="798"/>
      <c r="L1" s="798"/>
      <c r="M1" s="798"/>
    </row>
    <row r="2" spans="1:14" ht="13.8" x14ac:dyDescent="0.25">
      <c r="A2" s="796"/>
      <c r="B2" s="798"/>
      <c r="C2" s="798"/>
      <c r="D2" s="798"/>
      <c r="E2" s="798"/>
      <c r="F2" s="798"/>
      <c r="G2" s="798"/>
      <c r="H2" s="798"/>
      <c r="I2" s="798"/>
      <c r="J2" s="798"/>
      <c r="K2" s="798"/>
      <c r="L2" s="798"/>
      <c r="M2" s="798"/>
    </row>
    <row r="3" spans="1:14" s="918" customFormat="1" ht="15" x14ac:dyDescent="0.25">
      <c r="A3" s="796" t="s">
        <v>18</v>
      </c>
      <c r="B3" s="799"/>
      <c r="C3" s="799"/>
      <c r="D3" s="799"/>
      <c r="E3" s="799"/>
      <c r="F3" s="799"/>
      <c r="G3" s="798"/>
      <c r="H3" s="798"/>
      <c r="I3" s="798"/>
      <c r="J3" s="798"/>
      <c r="K3" s="798"/>
      <c r="L3" s="798"/>
      <c r="M3" s="798"/>
    </row>
    <row r="4" spans="1:14" s="919" customFormat="1" ht="13.8" x14ac:dyDescent="0.25">
      <c r="A4" s="795" t="s">
        <v>19</v>
      </c>
      <c r="B4" s="800"/>
      <c r="C4" s="800"/>
      <c r="D4" s="800"/>
      <c r="E4" s="800"/>
      <c r="F4" s="800"/>
      <c r="G4" s="793"/>
      <c r="H4" s="793"/>
      <c r="I4" s="793"/>
      <c r="J4" s="793"/>
      <c r="K4" s="793"/>
      <c r="L4" s="793"/>
      <c r="M4" s="798"/>
    </row>
    <row r="5" spans="1:14" s="919" customFormat="1" ht="13.8" x14ac:dyDescent="0.25">
      <c r="A5" s="796"/>
      <c r="B5" s="798"/>
      <c r="C5" s="798"/>
      <c r="D5" s="798"/>
      <c r="E5" s="798"/>
      <c r="F5" s="798"/>
      <c r="G5" s="798"/>
      <c r="H5" s="798"/>
      <c r="I5" s="798"/>
      <c r="J5" s="798"/>
      <c r="K5" s="798"/>
      <c r="L5" s="798"/>
      <c r="M5" s="798"/>
    </row>
    <row r="6" spans="1:14" s="919" customFormat="1" ht="13.8" x14ac:dyDescent="0.25">
      <c r="A6" s="796" t="s">
        <v>70</v>
      </c>
      <c r="B6" s="799"/>
      <c r="C6" s="799"/>
      <c r="D6" s="799"/>
      <c r="E6" s="798"/>
      <c r="F6" s="1324" t="str">
        <f>+'Title Page'!$D$19</f>
        <v xml:space="preserve"> </v>
      </c>
      <c r="G6" s="1324"/>
      <c r="H6" s="1324"/>
      <c r="I6" s="1324"/>
      <c r="J6" s="1324"/>
      <c r="K6" s="1324"/>
      <c r="L6" s="798"/>
      <c r="M6" s="798"/>
    </row>
    <row r="7" spans="1:14" s="919" customFormat="1" ht="13.8" x14ac:dyDescent="0.25">
      <c r="A7" s="796" t="s">
        <v>69</v>
      </c>
      <c r="B7" s="798"/>
      <c r="C7" s="798"/>
      <c r="D7" s="798"/>
      <c r="E7" s="798"/>
      <c r="F7" s="1495" t="str">
        <f>+'Title Page'!$D$20</f>
        <v xml:space="preserve"> </v>
      </c>
      <c r="G7" s="1495"/>
      <c r="H7" s="1495"/>
      <c r="I7" s="1495"/>
      <c r="J7" s="1495"/>
      <c r="K7" s="1495"/>
      <c r="L7" s="798"/>
      <c r="M7" s="798"/>
    </row>
    <row r="8" spans="1:14" s="919" customFormat="1" ht="13.8" x14ac:dyDescent="0.25">
      <c r="A8" s="796"/>
      <c r="B8" s="799"/>
      <c r="C8" s="799"/>
      <c r="D8" s="799"/>
      <c r="E8" s="799"/>
      <c r="F8" s="941"/>
      <c r="G8" s="798"/>
      <c r="H8" s="798"/>
      <c r="I8" s="798"/>
      <c r="J8" s="798"/>
      <c r="K8" s="798"/>
      <c r="L8" s="798"/>
      <c r="M8" s="798"/>
    </row>
    <row r="9" spans="1:14" s="919" customFormat="1" ht="13.8" x14ac:dyDescent="0.25">
      <c r="A9" s="797" t="s">
        <v>390</v>
      </c>
      <c r="B9" s="796"/>
      <c r="C9" s="796"/>
      <c r="D9" s="796"/>
      <c r="E9" s="796"/>
      <c r="F9" s="796"/>
      <c r="G9" s="729"/>
      <c r="H9" s="729"/>
      <c r="I9" s="729"/>
      <c r="J9" s="729"/>
      <c r="K9" s="729"/>
      <c r="L9" s="729"/>
      <c r="M9" s="729"/>
    </row>
    <row r="10" spans="1:14" s="918" customFormat="1" ht="15" x14ac:dyDescent="0.25">
      <c r="A10" s="920" t="s">
        <v>730</v>
      </c>
      <c r="B10" s="796"/>
      <c r="C10" s="796"/>
      <c r="D10" s="796"/>
      <c r="E10" s="796"/>
      <c r="F10" s="729"/>
      <c r="G10" s="729"/>
      <c r="H10" s="729"/>
      <c r="I10" s="729"/>
      <c r="J10" s="729"/>
      <c r="K10" s="729"/>
      <c r="L10" s="729"/>
      <c r="M10" s="729"/>
    </row>
    <row r="11" spans="1:14" s="918" customFormat="1" ht="15" x14ac:dyDescent="0.25">
      <c r="A11" s="121" t="str">
        <f>+'Table of Contents - Part 3'!$A$11</f>
        <v>FISCAL YEAR ENDED:  JUNE 30, 2025</v>
      </c>
      <c r="B11" s="795"/>
      <c r="C11" s="795"/>
      <c r="D11" s="795"/>
      <c r="E11" s="795"/>
      <c r="F11" s="794"/>
      <c r="G11" s="794"/>
      <c r="H11" s="794"/>
      <c r="I11" s="794"/>
      <c r="J11" s="794"/>
      <c r="K11" s="793"/>
      <c r="L11" s="660" t="str">
        <f>'Table of Contents - Part 3'!$E$16</f>
        <v>DUE DATE:  8/29/2025</v>
      </c>
    </row>
    <row r="12" spans="1:14" x14ac:dyDescent="0.25">
      <c r="A12" s="921"/>
      <c r="B12" s="921"/>
      <c r="C12" s="921"/>
      <c r="D12" s="921"/>
      <c r="E12" s="921"/>
      <c r="F12" s="921"/>
      <c r="G12" s="921"/>
      <c r="H12" s="921"/>
      <c r="I12" s="921"/>
      <c r="J12" s="921"/>
      <c r="K12" s="921"/>
      <c r="L12" s="921"/>
      <c r="M12" s="921"/>
    </row>
    <row r="13" spans="1:14" ht="38.25" customHeight="1" x14ac:dyDescent="0.25">
      <c r="A13" s="922" t="s">
        <v>731</v>
      </c>
      <c r="B13" s="921"/>
      <c r="C13" s="921"/>
      <c r="D13" s="921"/>
      <c r="E13" s="921"/>
      <c r="F13" s="921"/>
      <c r="H13" s="921"/>
      <c r="I13" s="921"/>
      <c r="J13" s="921"/>
      <c r="K13" s="1006" t="s">
        <v>798</v>
      </c>
      <c r="L13" s="921"/>
      <c r="M13" s="921"/>
      <c r="N13" s="922"/>
    </row>
    <row r="14" spans="1:14" x14ac:dyDescent="0.25">
      <c r="B14" s="923"/>
      <c r="C14" s="923"/>
      <c r="D14" s="923"/>
      <c r="E14" s="923"/>
      <c r="F14" s="923"/>
      <c r="G14" s="923"/>
      <c r="H14" s="923"/>
      <c r="I14" s="923"/>
      <c r="J14" s="923"/>
      <c r="K14" s="923"/>
      <c r="L14" s="923"/>
      <c r="M14" s="923"/>
    </row>
    <row r="15" spans="1:14" s="928" customFormat="1" x14ac:dyDescent="0.25">
      <c r="A15" s="924" t="s">
        <v>92</v>
      </c>
      <c r="B15" s="1490" t="s">
        <v>682</v>
      </c>
      <c r="C15" s="1490"/>
      <c r="D15" s="1490"/>
      <c r="E15" s="1490"/>
      <c r="F15" s="1490"/>
      <c r="G15" s="1490"/>
      <c r="H15" s="1490"/>
      <c r="I15" s="1490"/>
      <c r="J15" s="927"/>
      <c r="K15" s="1017"/>
      <c r="L15" s="926"/>
      <c r="M15" s="927"/>
    </row>
    <row r="16" spans="1:14" s="928" customFormat="1" x14ac:dyDescent="0.25">
      <c r="A16" s="924"/>
      <c r="B16" s="978"/>
      <c r="C16" s="927"/>
      <c r="D16" s="927"/>
      <c r="E16" s="927"/>
      <c r="F16" s="927"/>
      <c r="G16" s="927"/>
      <c r="H16" s="927"/>
      <c r="I16" s="927"/>
      <c r="J16" s="927"/>
      <c r="K16" s="927"/>
      <c r="L16" s="926"/>
      <c r="M16" s="927"/>
    </row>
    <row r="17" spans="1:13" s="928" customFormat="1" x14ac:dyDescent="0.25">
      <c r="A17" s="924"/>
      <c r="B17" s="1494" t="s">
        <v>683</v>
      </c>
      <c r="C17" s="1494"/>
      <c r="D17" s="1494"/>
      <c r="E17" s="1494"/>
      <c r="F17" s="1494"/>
      <c r="G17" s="1494"/>
      <c r="H17" s="1494"/>
      <c r="I17" s="1494"/>
      <c r="J17" s="927"/>
      <c r="K17" s="942"/>
      <c r="L17" s="926"/>
      <c r="M17" s="927"/>
    </row>
    <row r="18" spans="1:13" s="928" customFormat="1" x14ac:dyDescent="0.25">
      <c r="A18" s="924"/>
      <c r="C18" s="979"/>
      <c r="D18" s="979"/>
      <c r="E18" s="979"/>
      <c r="F18" s="979"/>
      <c r="G18" s="979"/>
      <c r="H18" s="979"/>
      <c r="I18" s="979"/>
      <c r="J18" s="979"/>
      <c r="K18" s="979"/>
      <c r="L18" s="979"/>
      <c r="M18" s="979"/>
    </row>
    <row r="19" spans="1:13" s="928" customFormat="1" x14ac:dyDescent="0.25">
      <c r="A19" s="924"/>
      <c r="B19" s="1527" t="s">
        <v>732</v>
      </c>
      <c r="C19" s="1527"/>
      <c r="D19" s="1527"/>
      <c r="E19" s="1527"/>
      <c r="F19" s="1527"/>
      <c r="G19" s="1527"/>
      <c r="H19" s="1527"/>
      <c r="I19" s="1527"/>
      <c r="J19" s="1527"/>
      <c r="K19" s="1527"/>
      <c r="L19" s="1527"/>
      <c r="M19" s="979"/>
    </row>
    <row r="20" spans="1:13" s="928" customFormat="1" x14ac:dyDescent="0.25">
      <c r="A20" s="924"/>
      <c r="B20" s="1527"/>
      <c r="C20" s="1527"/>
      <c r="D20" s="1527"/>
      <c r="E20" s="1527"/>
      <c r="F20" s="1527"/>
      <c r="G20" s="1527"/>
      <c r="H20" s="1527"/>
      <c r="I20" s="1527"/>
      <c r="J20" s="1527"/>
      <c r="K20" s="1527"/>
      <c r="L20" s="1527"/>
      <c r="M20" s="979"/>
    </row>
    <row r="21" spans="1:13" s="928" customFormat="1" x14ac:dyDescent="0.25">
      <c r="B21" s="1519"/>
      <c r="C21" s="1520"/>
      <c r="D21" s="1520"/>
      <c r="E21" s="1520"/>
      <c r="F21" s="1520"/>
      <c r="G21" s="1520"/>
      <c r="H21" s="1520"/>
      <c r="I21" s="1520"/>
      <c r="J21" s="1520"/>
      <c r="K21" s="1520"/>
      <c r="L21" s="1521"/>
      <c r="M21" s="925"/>
    </row>
    <row r="22" spans="1:13" s="928" customFormat="1" x14ac:dyDescent="0.25">
      <c r="B22" s="1522"/>
      <c r="C22" s="1491"/>
      <c r="D22" s="1491"/>
      <c r="E22" s="1491"/>
      <c r="F22" s="1491"/>
      <c r="G22" s="1491"/>
      <c r="H22" s="1491"/>
      <c r="I22" s="1491"/>
      <c r="J22" s="1491"/>
      <c r="K22" s="1491"/>
      <c r="L22" s="1523"/>
      <c r="M22" s="925"/>
    </row>
    <row r="23" spans="1:13" s="928" customFormat="1" x14ac:dyDescent="0.25">
      <c r="B23" s="1522"/>
      <c r="C23" s="1491"/>
      <c r="D23" s="1491"/>
      <c r="E23" s="1491"/>
      <c r="F23" s="1491"/>
      <c r="G23" s="1491"/>
      <c r="H23" s="1491"/>
      <c r="I23" s="1491"/>
      <c r="J23" s="1491"/>
      <c r="K23" s="1491"/>
      <c r="L23" s="1523"/>
      <c r="M23" s="925"/>
    </row>
    <row r="24" spans="1:13" s="928" customFormat="1" x14ac:dyDescent="0.25">
      <c r="B24" s="1522"/>
      <c r="C24" s="1491"/>
      <c r="D24" s="1491"/>
      <c r="E24" s="1491"/>
      <c r="F24" s="1491"/>
      <c r="G24" s="1491"/>
      <c r="H24" s="1491"/>
      <c r="I24" s="1491"/>
      <c r="J24" s="1491"/>
      <c r="K24" s="1491"/>
      <c r="L24" s="1523"/>
      <c r="M24" s="925"/>
    </row>
    <row r="25" spans="1:13" s="928" customFormat="1" x14ac:dyDescent="0.25">
      <c r="B25" s="1522"/>
      <c r="C25" s="1491"/>
      <c r="D25" s="1491"/>
      <c r="E25" s="1491"/>
      <c r="F25" s="1491"/>
      <c r="G25" s="1491"/>
      <c r="H25" s="1491"/>
      <c r="I25" s="1491"/>
      <c r="J25" s="1491"/>
      <c r="K25" s="1491"/>
      <c r="L25" s="1523"/>
    </row>
    <row r="26" spans="1:13" s="928" customFormat="1" x14ac:dyDescent="0.25">
      <c r="B26" s="1524"/>
      <c r="C26" s="1525"/>
      <c r="D26" s="1525"/>
      <c r="E26" s="1525"/>
      <c r="F26" s="1525"/>
      <c r="G26" s="1525"/>
      <c r="H26" s="1525"/>
      <c r="I26" s="1525"/>
      <c r="J26" s="1525"/>
      <c r="K26" s="1525"/>
      <c r="L26" s="1526"/>
      <c r="M26" s="925"/>
    </row>
    <row r="27" spans="1:13" s="928" customFormat="1" x14ac:dyDescent="0.25">
      <c r="B27" s="923"/>
      <c r="C27" s="923"/>
      <c r="D27" s="923"/>
      <c r="E27" s="923"/>
      <c r="F27" s="923"/>
      <c r="G27" s="923"/>
      <c r="H27" s="923"/>
      <c r="I27" s="923"/>
      <c r="J27" s="923"/>
      <c r="K27" s="923"/>
      <c r="L27" s="923"/>
      <c r="M27" s="923"/>
    </row>
    <row r="28" spans="1:13" s="928" customFormat="1" x14ac:dyDescent="0.25">
      <c r="A28" s="924" t="s">
        <v>91</v>
      </c>
      <c r="B28" s="1491" t="s">
        <v>733</v>
      </c>
      <c r="C28" s="1491"/>
      <c r="D28" s="1491"/>
      <c r="E28" s="1491"/>
      <c r="F28" s="1491"/>
      <c r="G28" s="1491"/>
      <c r="H28" s="1491"/>
      <c r="I28" s="1491"/>
      <c r="J28" s="980"/>
      <c r="K28" s="1021"/>
      <c r="M28" s="927"/>
    </row>
    <row r="29" spans="1:13" s="928" customFormat="1" x14ac:dyDescent="0.25">
      <c r="A29" s="924"/>
      <c r="B29" s="1491"/>
      <c r="C29" s="1491"/>
      <c r="D29" s="1491"/>
      <c r="E29" s="1491"/>
      <c r="F29" s="1491"/>
      <c r="G29" s="1491"/>
      <c r="H29" s="1491"/>
      <c r="I29" s="1491"/>
      <c r="J29" s="980"/>
      <c r="K29" s="927"/>
      <c r="L29" s="926"/>
      <c r="M29" s="927"/>
    </row>
    <row r="30" spans="1:13" s="928" customFormat="1" x14ac:dyDescent="0.25">
      <c r="A30" s="924"/>
      <c r="B30" s="927"/>
      <c r="C30" s="927"/>
      <c r="D30" s="927"/>
      <c r="E30" s="927"/>
      <c r="F30" s="927"/>
      <c r="G30" s="927"/>
      <c r="H30" s="927"/>
      <c r="I30" s="927"/>
      <c r="J30" s="927"/>
      <c r="M30" s="927"/>
    </row>
    <row r="31" spans="1:13" s="928" customFormat="1" x14ac:dyDescent="0.25">
      <c r="A31" s="924"/>
      <c r="B31" s="1494" t="s">
        <v>683</v>
      </c>
      <c r="C31" s="1494"/>
      <c r="D31" s="1494"/>
      <c r="E31" s="1494"/>
      <c r="F31" s="1494"/>
      <c r="G31" s="1494"/>
      <c r="H31" s="1494"/>
      <c r="I31" s="1494"/>
      <c r="J31" s="927"/>
      <c r="K31" s="942"/>
      <c r="L31" s="926"/>
      <c r="M31" s="927"/>
    </row>
    <row r="32" spans="1:13" s="928" customFormat="1" x14ac:dyDescent="0.25">
      <c r="A32" s="924"/>
      <c r="B32" s="939"/>
      <c r="C32" s="927"/>
      <c r="D32" s="927"/>
      <c r="F32" s="927"/>
      <c r="G32" s="927"/>
      <c r="H32" s="927"/>
      <c r="I32" s="927"/>
      <c r="J32" s="927"/>
      <c r="K32" s="981"/>
      <c r="L32" s="926"/>
      <c r="M32" s="927"/>
    </row>
    <row r="33" spans="1:13" s="928" customFormat="1" x14ac:dyDescent="0.25">
      <c r="A33" s="924"/>
      <c r="B33" s="1527" t="s">
        <v>734</v>
      </c>
      <c r="C33" s="1527"/>
      <c r="D33" s="1527"/>
      <c r="E33" s="1527"/>
      <c r="F33" s="1527"/>
      <c r="G33" s="1527"/>
      <c r="H33" s="1527"/>
      <c r="I33" s="1527"/>
      <c r="J33" s="1527"/>
      <c r="K33" s="1527"/>
      <c r="L33" s="1527"/>
      <c r="M33" s="927"/>
    </row>
    <row r="34" spans="1:13" s="928" customFormat="1" x14ac:dyDescent="0.25">
      <c r="A34" s="924"/>
      <c r="B34" s="1527"/>
      <c r="C34" s="1527"/>
      <c r="D34" s="1527"/>
      <c r="E34" s="1527"/>
      <c r="F34" s="1527"/>
      <c r="G34" s="1527"/>
      <c r="H34" s="1527"/>
      <c r="I34" s="1527"/>
      <c r="J34" s="1527"/>
      <c r="K34" s="1527"/>
      <c r="L34" s="1527"/>
      <c r="M34" s="927"/>
    </row>
    <row r="35" spans="1:13" s="928" customFormat="1" x14ac:dyDescent="0.25">
      <c r="B35" s="1519"/>
      <c r="C35" s="1520"/>
      <c r="D35" s="1520"/>
      <c r="E35" s="1520"/>
      <c r="F35" s="1520"/>
      <c r="G35" s="1520"/>
      <c r="H35" s="1520"/>
      <c r="I35" s="1520"/>
      <c r="J35" s="1520"/>
      <c r="K35" s="1520"/>
      <c r="L35" s="1521"/>
      <c r="M35" s="925"/>
    </row>
    <row r="36" spans="1:13" s="928" customFormat="1" x14ac:dyDescent="0.25">
      <c r="B36" s="1522"/>
      <c r="C36" s="1491"/>
      <c r="D36" s="1491"/>
      <c r="E36" s="1491"/>
      <c r="F36" s="1491"/>
      <c r="G36" s="1491"/>
      <c r="H36" s="1491"/>
      <c r="I36" s="1491"/>
      <c r="J36" s="1491"/>
      <c r="K36" s="1491"/>
      <c r="L36" s="1523"/>
      <c r="M36" s="925"/>
    </row>
    <row r="37" spans="1:13" s="928" customFormat="1" x14ac:dyDescent="0.25">
      <c r="B37" s="1522"/>
      <c r="C37" s="1491"/>
      <c r="D37" s="1491"/>
      <c r="E37" s="1491"/>
      <c r="F37" s="1491"/>
      <c r="G37" s="1491"/>
      <c r="H37" s="1491"/>
      <c r="I37" s="1491"/>
      <c r="J37" s="1491"/>
      <c r="K37" s="1491"/>
      <c r="L37" s="1523"/>
      <c r="M37" s="925"/>
    </row>
    <row r="38" spans="1:13" s="928" customFormat="1" x14ac:dyDescent="0.25">
      <c r="B38" s="1522"/>
      <c r="C38" s="1491"/>
      <c r="D38" s="1491"/>
      <c r="E38" s="1491"/>
      <c r="F38" s="1491"/>
      <c r="G38" s="1491"/>
      <c r="H38" s="1491"/>
      <c r="I38" s="1491"/>
      <c r="J38" s="1491"/>
      <c r="K38" s="1491"/>
      <c r="L38" s="1523"/>
      <c r="M38" s="925"/>
    </row>
    <row r="39" spans="1:13" s="928" customFormat="1" x14ac:dyDescent="0.25">
      <c r="B39" s="1522"/>
      <c r="C39" s="1491"/>
      <c r="D39" s="1491"/>
      <c r="E39" s="1491"/>
      <c r="F39" s="1491"/>
      <c r="G39" s="1491"/>
      <c r="H39" s="1491"/>
      <c r="I39" s="1491"/>
      <c r="J39" s="1491"/>
      <c r="K39" s="1491"/>
      <c r="L39" s="1523"/>
      <c r="M39" s="925"/>
    </row>
    <row r="40" spans="1:13" s="928" customFormat="1" x14ac:dyDescent="0.25">
      <c r="B40" s="1524"/>
      <c r="C40" s="1525"/>
      <c r="D40" s="1525"/>
      <c r="E40" s="1525"/>
      <c r="F40" s="1525"/>
      <c r="G40" s="1525"/>
      <c r="H40" s="1525"/>
      <c r="I40" s="1525"/>
      <c r="J40" s="1525"/>
      <c r="K40" s="1525"/>
      <c r="L40" s="1526"/>
      <c r="M40" s="925"/>
    </row>
    <row r="41" spans="1:13" s="928" customFormat="1" x14ac:dyDescent="0.25">
      <c r="B41" s="923"/>
      <c r="C41" s="923"/>
      <c r="D41" s="923"/>
      <c r="E41" s="923"/>
      <c r="F41" s="923"/>
      <c r="G41" s="923"/>
      <c r="H41" s="923"/>
      <c r="I41" s="923"/>
      <c r="J41" s="923"/>
      <c r="K41" s="923"/>
      <c r="L41" s="923"/>
      <c r="M41" s="923"/>
    </row>
    <row r="42" spans="1:13" s="928" customFormat="1" x14ac:dyDescent="0.25">
      <c r="A42" s="924" t="s">
        <v>65</v>
      </c>
      <c r="B42" s="1490" t="s">
        <v>735</v>
      </c>
      <c r="C42" s="1490"/>
      <c r="D42" s="1490"/>
      <c r="E42" s="1490"/>
      <c r="F42" s="1490"/>
      <c r="G42" s="1490"/>
      <c r="H42" s="1490"/>
      <c r="I42" s="1490"/>
      <c r="J42" s="1490"/>
      <c r="K42" s="1017"/>
      <c r="L42" s="926"/>
      <c r="M42" s="927"/>
    </row>
    <row r="43" spans="1:13" s="928" customFormat="1" x14ac:dyDescent="0.25">
      <c r="A43" s="924"/>
      <c r="B43" s="927"/>
      <c r="C43" s="927"/>
      <c r="D43" s="927"/>
      <c r="E43" s="927"/>
      <c r="F43" s="927"/>
      <c r="G43" s="927"/>
      <c r="H43" s="927"/>
      <c r="I43" s="927"/>
      <c r="J43" s="927"/>
      <c r="K43" s="927"/>
      <c r="L43" s="926"/>
      <c r="M43" s="927"/>
    </row>
    <row r="44" spans="1:13" s="985" customFormat="1" x14ac:dyDescent="0.25">
      <c r="A44" s="982"/>
      <c r="B44" s="983" t="s">
        <v>671</v>
      </c>
      <c r="C44" s="982"/>
      <c r="D44" s="982"/>
      <c r="E44" s="982"/>
      <c r="F44" s="982"/>
      <c r="G44" s="982"/>
      <c r="H44" s="982"/>
      <c r="I44" s="982"/>
      <c r="J44" s="982"/>
      <c r="K44" s="982"/>
      <c r="L44" s="984"/>
      <c r="M44" s="982"/>
    </row>
    <row r="45" spans="1:13" s="928" customFormat="1" x14ac:dyDescent="0.25">
      <c r="B45" s="1519"/>
      <c r="C45" s="1520"/>
      <c r="D45" s="1520"/>
      <c r="E45" s="1520"/>
      <c r="F45" s="1520"/>
      <c r="G45" s="1520"/>
      <c r="H45" s="1520"/>
      <c r="I45" s="1520"/>
      <c r="J45" s="1520"/>
      <c r="K45" s="1520"/>
      <c r="L45" s="1521"/>
      <c r="M45" s="925"/>
    </row>
    <row r="46" spans="1:13" s="928" customFormat="1" x14ac:dyDescent="0.25">
      <c r="B46" s="1522"/>
      <c r="C46" s="1491"/>
      <c r="D46" s="1491"/>
      <c r="E46" s="1491"/>
      <c r="F46" s="1491"/>
      <c r="G46" s="1491"/>
      <c r="H46" s="1491"/>
      <c r="I46" s="1491"/>
      <c r="J46" s="1491"/>
      <c r="K46" s="1491"/>
      <c r="L46" s="1523"/>
      <c r="M46" s="925"/>
    </row>
    <row r="47" spans="1:13" s="928" customFormat="1" x14ac:dyDescent="0.25">
      <c r="B47" s="1522"/>
      <c r="C47" s="1491"/>
      <c r="D47" s="1491"/>
      <c r="E47" s="1491"/>
      <c r="F47" s="1491"/>
      <c r="G47" s="1491"/>
      <c r="H47" s="1491"/>
      <c r="I47" s="1491"/>
      <c r="J47" s="1491"/>
      <c r="K47" s="1491"/>
      <c r="L47" s="1523"/>
      <c r="M47" s="925"/>
    </row>
    <row r="48" spans="1:13" s="928" customFormat="1" x14ac:dyDescent="0.25">
      <c r="B48" s="1522"/>
      <c r="C48" s="1491"/>
      <c r="D48" s="1491"/>
      <c r="E48" s="1491"/>
      <c r="F48" s="1491"/>
      <c r="G48" s="1491"/>
      <c r="H48" s="1491"/>
      <c r="I48" s="1491"/>
      <c r="J48" s="1491"/>
      <c r="K48" s="1491"/>
      <c r="L48" s="1523"/>
      <c r="M48" s="925"/>
    </row>
    <row r="49" spans="1:15" s="928" customFormat="1" x14ac:dyDescent="0.25">
      <c r="B49" s="1522"/>
      <c r="C49" s="1491"/>
      <c r="D49" s="1491"/>
      <c r="E49" s="1491"/>
      <c r="F49" s="1491"/>
      <c r="G49" s="1491"/>
      <c r="H49" s="1491"/>
      <c r="I49" s="1491"/>
      <c r="J49" s="1491"/>
      <c r="K49" s="1491"/>
      <c r="L49" s="1523"/>
      <c r="M49" s="925"/>
    </row>
    <row r="50" spans="1:15" s="928" customFormat="1" x14ac:dyDescent="0.25">
      <c r="B50" s="1524"/>
      <c r="C50" s="1525"/>
      <c r="D50" s="1525"/>
      <c r="E50" s="1525"/>
      <c r="F50" s="1525"/>
      <c r="G50" s="1525"/>
      <c r="H50" s="1525"/>
      <c r="I50" s="1525"/>
      <c r="J50" s="1525"/>
      <c r="K50" s="1525"/>
      <c r="L50" s="1526"/>
      <c r="M50" s="925"/>
    </row>
    <row r="51" spans="1:15" s="928" customFormat="1" x14ac:dyDescent="0.25">
      <c r="B51" s="1491"/>
      <c r="C51" s="1491"/>
      <c r="D51" s="1491"/>
      <c r="E51" s="1491"/>
      <c r="F51" s="1491"/>
      <c r="G51" s="1491"/>
      <c r="H51" s="1491"/>
      <c r="I51" s="1491"/>
      <c r="J51" s="1491"/>
      <c r="K51" s="1491"/>
      <c r="L51" s="1491"/>
      <c r="M51" s="1491"/>
    </row>
    <row r="52" spans="1:15" s="928" customFormat="1" x14ac:dyDescent="0.25">
      <c r="A52" s="924" t="s">
        <v>66</v>
      </c>
      <c r="B52" s="1491" t="s">
        <v>736</v>
      </c>
      <c r="C52" s="1491"/>
      <c r="D52" s="1491"/>
      <c r="E52" s="1491"/>
      <c r="F52" s="1491"/>
      <c r="G52" s="1491"/>
      <c r="H52" s="1491"/>
      <c r="I52" s="1491"/>
      <c r="J52" s="980"/>
    </row>
    <row r="53" spans="1:15" s="928" customFormat="1" x14ac:dyDescent="0.25">
      <c r="A53" s="924"/>
      <c r="B53" s="1491"/>
      <c r="C53" s="1491"/>
      <c r="D53" s="1491"/>
      <c r="E53" s="1491"/>
      <c r="F53" s="1491"/>
      <c r="G53" s="1491"/>
      <c r="H53" s="1491"/>
      <c r="I53" s="1491"/>
      <c r="J53" s="980"/>
      <c r="K53" s="1017"/>
      <c r="M53" s="927"/>
    </row>
    <row r="54" spans="1:15" s="928" customFormat="1" x14ac:dyDescent="0.25">
      <c r="A54" s="924"/>
      <c r="B54" s="927"/>
      <c r="C54" s="927"/>
      <c r="D54" s="927"/>
      <c r="E54" s="927"/>
      <c r="F54" s="927"/>
      <c r="G54" s="927"/>
      <c r="H54" s="927"/>
      <c r="I54" s="927"/>
      <c r="J54" s="927"/>
      <c r="M54" s="927"/>
    </row>
    <row r="55" spans="1:15" s="985" customFormat="1" ht="12.75" customHeight="1" x14ac:dyDescent="0.25">
      <c r="A55" s="986"/>
      <c r="B55" s="1527" t="s">
        <v>737</v>
      </c>
      <c r="C55" s="1527"/>
      <c r="D55" s="1527"/>
      <c r="E55" s="1527"/>
      <c r="F55" s="1527"/>
      <c r="G55" s="1527"/>
      <c r="H55" s="1527"/>
      <c r="I55" s="1527"/>
      <c r="J55" s="1527"/>
      <c r="K55" s="1527"/>
      <c r="L55" s="1527"/>
      <c r="M55" s="979"/>
    </row>
    <row r="56" spans="1:15" s="985" customFormat="1" x14ac:dyDescent="0.25">
      <c r="A56" s="986"/>
      <c r="B56" s="1527"/>
      <c r="C56" s="1527"/>
      <c r="D56" s="1527"/>
      <c r="E56" s="1527"/>
      <c r="F56" s="1527"/>
      <c r="G56" s="1527"/>
      <c r="H56" s="1527"/>
      <c r="I56" s="1527"/>
      <c r="J56" s="1527"/>
      <c r="K56" s="1527"/>
      <c r="L56" s="1527"/>
      <c r="M56" s="987"/>
    </row>
    <row r="57" spans="1:15" s="928" customFormat="1" x14ac:dyDescent="0.25">
      <c r="B57" s="1519"/>
      <c r="C57" s="1520"/>
      <c r="D57" s="1520"/>
      <c r="E57" s="1520"/>
      <c r="F57" s="1520"/>
      <c r="G57" s="1520"/>
      <c r="H57" s="1520"/>
      <c r="I57" s="1520"/>
      <c r="J57" s="1520"/>
      <c r="K57" s="1520"/>
      <c r="L57" s="1521"/>
      <c r="M57" s="925"/>
    </row>
    <row r="58" spans="1:15" s="928" customFormat="1" x14ac:dyDescent="0.25">
      <c r="B58" s="1522"/>
      <c r="C58" s="1491"/>
      <c r="D58" s="1491"/>
      <c r="E58" s="1491"/>
      <c r="F58" s="1491"/>
      <c r="G58" s="1491"/>
      <c r="H58" s="1491"/>
      <c r="I58" s="1491"/>
      <c r="J58" s="1491"/>
      <c r="K58" s="1491"/>
      <c r="L58" s="1523"/>
      <c r="M58" s="925"/>
    </row>
    <row r="59" spans="1:15" s="928" customFormat="1" x14ac:dyDescent="0.25">
      <c r="B59" s="1522"/>
      <c r="C59" s="1491"/>
      <c r="D59" s="1491"/>
      <c r="E59" s="1491"/>
      <c r="F59" s="1491"/>
      <c r="G59" s="1491"/>
      <c r="H59" s="1491"/>
      <c r="I59" s="1491"/>
      <c r="J59" s="1491"/>
      <c r="K59" s="1491"/>
      <c r="L59" s="1523"/>
      <c r="M59" s="925"/>
      <c r="O59" s="926"/>
    </row>
    <row r="60" spans="1:15" s="928" customFormat="1" x14ac:dyDescent="0.25">
      <c r="B60" s="1522"/>
      <c r="C60" s="1491"/>
      <c r="D60" s="1491"/>
      <c r="E60" s="1491"/>
      <c r="F60" s="1491"/>
      <c r="G60" s="1491"/>
      <c r="H60" s="1491"/>
      <c r="I60" s="1491"/>
      <c r="J60" s="1491"/>
      <c r="K60" s="1491"/>
      <c r="L60" s="1523"/>
      <c r="M60" s="925"/>
    </row>
    <row r="61" spans="1:15" s="928" customFormat="1" x14ac:dyDescent="0.25">
      <c r="B61" s="1522"/>
      <c r="C61" s="1491"/>
      <c r="D61" s="1491"/>
      <c r="E61" s="1491"/>
      <c r="F61" s="1491"/>
      <c r="G61" s="1491"/>
      <c r="H61" s="1491"/>
      <c r="I61" s="1491"/>
      <c r="J61" s="1491"/>
      <c r="K61" s="1491"/>
      <c r="L61" s="1523"/>
      <c r="M61" s="925"/>
    </row>
    <row r="62" spans="1:15" s="928" customFormat="1" x14ac:dyDescent="0.25">
      <c r="B62" s="1524"/>
      <c r="C62" s="1525"/>
      <c r="D62" s="1525"/>
      <c r="E62" s="1525"/>
      <c r="F62" s="1525"/>
      <c r="G62" s="1525"/>
      <c r="H62" s="1525"/>
      <c r="I62" s="1525"/>
      <c r="J62" s="1525"/>
      <c r="K62" s="1525"/>
      <c r="L62" s="1526"/>
      <c r="M62" s="925"/>
    </row>
    <row r="63" spans="1:15" s="928" customFormat="1" x14ac:dyDescent="0.25">
      <c r="B63" s="923"/>
      <c r="C63" s="923"/>
      <c r="D63" s="923"/>
      <c r="E63" s="923"/>
      <c r="F63" s="923"/>
      <c r="G63" s="923"/>
      <c r="H63" s="923"/>
      <c r="I63" s="923"/>
      <c r="J63" s="923"/>
      <c r="K63" s="923"/>
      <c r="L63" s="923"/>
      <c r="M63" s="923"/>
    </row>
    <row r="64" spans="1:15" s="928" customFormat="1" x14ac:dyDescent="0.25">
      <c r="A64" s="924" t="s">
        <v>81</v>
      </c>
      <c r="B64" s="1096" t="s">
        <v>738</v>
      </c>
      <c r="C64" s="1096"/>
      <c r="D64" s="1096"/>
      <c r="E64" s="1096"/>
      <c r="F64" s="1096"/>
      <c r="G64" s="1096"/>
      <c r="H64" s="1096"/>
      <c r="I64" s="1096"/>
      <c r="J64" s="900"/>
      <c r="K64" s="1021"/>
    </row>
    <row r="65" spans="1:13" s="928" customFormat="1" ht="12.75" customHeight="1" x14ac:dyDescent="0.25">
      <c r="B65" s="1096"/>
      <c r="C65" s="1096"/>
      <c r="D65" s="1096"/>
      <c r="E65" s="1096"/>
      <c r="F65" s="1096"/>
      <c r="G65" s="1096"/>
      <c r="H65" s="1096"/>
      <c r="I65" s="1096"/>
      <c r="J65" s="900"/>
      <c r="K65" s="937"/>
      <c r="L65" s="926"/>
      <c r="M65" s="927"/>
    </row>
    <row r="66" spans="1:13" s="928" customFormat="1" ht="12.75" customHeight="1" x14ac:dyDescent="0.25">
      <c r="B66" s="900"/>
      <c r="C66" s="900"/>
      <c r="D66" s="900"/>
      <c r="E66" s="900"/>
      <c r="F66" s="900"/>
      <c r="G66" s="900"/>
      <c r="H66" s="900"/>
      <c r="I66" s="900"/>
      <c r="J66" s="900"/>
      <c r="K66" s="937"/>
      <c r="L66" s="923"/>
      <c r="M66" s="923"/>
    </row>
    <row r="67" spans="1:13" s="985" customFormat="1" ht="12.75" customHeight="1" x14ac:dyDescent="0.25">
      <c r="A67" s="986"/>
      <c r="B67" s="1518" t="s">
        <v>679</v>
      </c>
      <c r="C67" s="1518"/>
      <c r="D67" s="1518"/>
      <c r="E67" s="1518"/>
      <c r="F67" s="1518"/>
      <c r="G67" s="1518"/>
      <c r="H67" s="1518"/>
      <c r="I67" s="1518"/>
      <c r="J67" s="1518"/>
      <c r="K67" s="1518"/>
      <c r="L67" s="1518"/>
      <c r="M67" s="988"/>
    </row>
    <row r="68" spans="1:13" s="928" customFormat="1" x14ac:dyDescent="0.25">
      <c r="B68" s="1519"/>
      <c r="C68" s="1520"/>
      <c r="D68" s="1520"/>
      <c r="E68" s="1520"/>
      <c r="F68" s="1520"/>
      <c r="G68" s="1520"/>
      <c r="H68" s="1520"/>
      <c r="I68" s="1520"/>
      <c r="J68" s="1520"/>
      <c r="K68" s="1520"/>
      <c r="L68" s="1521"/>
      <c r="M68" s="925"/>
    </row>
    <row r="69" spans="1:13" s="928" customFormat="1" x14ac:dyDescent="0.25">
      <c r="B69" s="1522"/>
      <c r="C69" s="1491"/>
      <c r="D69" s="1491"/>
      <c r="E69" s="1491"/>
      <c r="F69" s="1491"/>
      <c r="G69" s="1491"/>
      <c r="H69" s="1491"/>
      <c r="I69" s="1491"/>
      <c r="J69" s="1491"/>
      <c r="K69" s="1491"/>
      <c r="L69" s="1523"/>
      <c r="M69" s="925"/>
    </row>
    <row r="70" spans="1:13" s="928" customFormat="1" x14ac:dyDescent="0.25">
      <c r="B70" s="1522"/>
      <c r="C70" s="1491"/>
      <c r="D70" s="1491"/>
      <c r="E70" s="1491"/>
      <c r="F70" s="1491"/>
      <c r="G70" s="1491"/>
      <c r="H70" s="1491"/>
      <c r="I70" s="1491"/>
      <c r="J70" s="1491"/>
      <c r="K70" s="1491"/>
      <c r="L70" s="1523"/>
      <c r="M70" s="925"/>
    </row>
    <row r="71" spans="1:13" s="928" customFormat="1" x14ac:dyDescent="0.25">
      <c r="B71" s="1522"/>
      <c r="C71" s="1491"/>
      <c r="D71" s="1491"/>
      <c r="E71" s="1491"/>
      <c r="F71" s="1491"/>
      <c r="G71" s="1491"/>
      <c r="H71" s="1491"/>
      <c r="I71" s="1491"/>
      <c r="J71" s="1491"/>
      <c r="K71" s="1491"/>
      <c r="L71" s="1523"/>
      <c r="M71" s="925"/>
    </row>
    <row r="72" spans="1:13" s="928" customFormat="1" x14ac:dyDescent="0.25">
      <c r="B72" s="1522"/>
      <c r="C72" s="1491"/>
      <c r="D72" s="1491"/>
      <c r="E72" s="1491"/>
      <c r="F72" s="1491"/>
      <c r="G72" s="1491"/>
      <c r="H72" s="1491"/>
      <c r="I72" s="1491"/>
      <c r="J72" s="1491"/>
      <c r="K72" s="1491"/>
      <c r="L72" s="1523"/>
      <c r="M72" s="925"/>
    </row>
    <row r="73" spans="1:13" s="928" customFormat="1" x14ac:dyDescent="0.25">
      <c r="B73" s="1524"/>
      <c r="C73" s="1525"/>
      <c r="D73" s="1525"/>
      <c r="E73" s="1525"/>
      <c r="F73" s="1525"/>
      <c r="G73" s="1525"/>
      <c r="H73" s="1525"/>
      <c r="I73" s="1525"/>
      <c r="J73" s="1525"/>
      <c r="K73" s="1525"/>
      <c r="L73" s="1526"/>
      <c r="M73" s="925"/>
    </row>
    <row r="74" spans="1:13" s="928" customFormat="1" x14ac:dyDescent="0.25">
      <c r="B74" s="1490"/>
      <c r="C74" s="1490"/>
      <c r="D74" s="1490"/>
      <c r="E74" s="1490"/>
      <c r="F74" s="1490"/>
      <c r="G74" s="1490"/>
      <c r="H74" s="1490"/>
      <c r="I74" s="1490"/>
      <c r="J74" s="1490"/>
      <c r="K74" s="1490"/>
      <c r="L74" s="1490"/>
      <c r="M74" s="1490"/>
    </row>
    <row r="75" spans="1:13" s="928" customFormat="1" x14ac:dyDescent="0.25">
      <c r="B75" s="978"/>
      <c r="C75" s="978"/>
      <c r="D75" s="978"/>
      <c r="E75" s="978"/>
      <c r="F75" s="978"/>
      <c r="G75" s="978"/>
      <c r="H75" s="978"/>
      <c r="I75" s="978"/>
      <c r="J75" s="978"/>
      <c r="K75" s="978"/>
      <c r="L75" s="978"/>
      <c r="M75" s="978"/>
    </row>
    <row r="76" spans="1:13" s="928" customFormat="1" x14ac:dyDescent="0.25">
      <c r="B76" s="978"/>
      <c r="C76" s="978"/>
      <c r="D76" s="978"/>
      <c r="E76" s="978"/>
      <c r="F76" s="978"/>
      <c r="G76" s="978"/>
      <c r="H76" s="978"/>
      <c r="I76" s="978"/>
      <c r="J76" s="978"/>
      <c r="K76" s="978"/>
      <c r="L76" s="978"/>
      <c r="M76" s="978"/>
    </row>
    <row r="77" spans="1:13" s="928" customFormat="1" x14ac:dyDescent="0.25">
      <c r="B77" s="978"/>
      <c r="C77" s="978"/>
      <c r="D77" s="978"/>
      <c r="E77" s="978"/>
      <c r="F77" s="978"/>
      <c r="G77" s="978"/>
      <c r="H77" s="978"/>
      <c r="I77" s="978"/>
      <c r="J77" s="978"/>
      <c r="K77" s="978"/>
      <c r="L77" s="978"/>
      <c r="M77" s="978"/>
    </row>
    <row r="78" spans="1:13" s="928" customFormat="1" x14ac:dyDescent="0.25">
      <c r="B78" s="978"/>
      <c r="C78" s="978"/>
      <c r="D78" s="978"/>
      <c r="E78" s="978"/>
      <c r="F78" s="978"/>
      <c r="G78" s="978"/>
      <c r="H78" s="978"/>
      <c r="I78" s="978"/>
      <c r="J78" s="978"/>
      <c r="K78" s="978"/>
      <c r="L78" s="978"/>
      <c r="M78" s="978"/>
    </row>
    <row r="79" spans="1:13" s="928" customFormat="1" x14ac:dyDescent="0.25">
      <c r="B79" s="978"/>
      <c r="C79" s="978"/>
      <c r="D79" s="978"/>
      <c r="E79" s="978"/>
      <c r="F79" s="978"/>
      <c r="G79" s="978"/>
      <c r="H79" s="978"/>
      <c r="I79" s="978"/>
      <c r="J79" s="978"/>
      <c r="K79" s="978"/>
      <c r="L79" s="978"/>
      <c r="M79" s="978"/>
    </row>
    <row r="80" spans="1:13" s="991" customFormat="1" ht="12.75" customHeight="1" x14ac:dyDescent="0.3">
      <c r="A80" s="969"/>
      <c r="B80" s="1500"/>
      <c r="C80" s="1500"/>
      <c r="D80" s="970"/>
      <c r="E80" s="1500"/>
      <c r="F80" s="1500"/>
      <c r="G80" s="1500"/>
      <c r="H80" s="999"/>
      <c r="I80" s="989"/>
      <c r="J80" s="990"/>
      <c r="K80" s="973"/>
      <c r="M80" s="974"/>
    </row>
    <row r="81" spans="1:13" s="991" customFormat="1" ht="12.75" customHeight="1" x14ac:dyDescent="0.3">
      <c r="A81" s="975"/>
      <c r="B81" s="1501" t="s">
        <v>102</v>
      </c>
      <c r="C81" s="1501"/>
      <c r="D81" s="1000"/>
      <c r="E81" s="1528" t="s">
        <v>122</v>
      </c>
      <c r="F81" s="1528"/>
      <c r="G81" s="1528"/>
      <c r="H81" s="1001"/>
      <c r="I81" s="996" t="s">
        <v>88</v>
      </c>
      <c r="J81" s="1001"/>
      <c r="K81" s="977" t="s">
        <v>90</v>
      </c>
      <c r="M81" s="977"/>
    </row>
    <row r="82" spans="1:13" s="928" customFormat="1" x14ac:dyDescent="0.25">
      <c r="B82" s="923"/>
      <c r="C82" s="923"/>
      <c r="D82" s="923"/>
      <c r="E82" s="923"/>
      <c r="F82" s="923"/>
      <c r="G82" s="923"/>
      <c r="H82" s="923"/>
      <c r="I82" s="923"/>
      <c r="J82" s="923"/>
      <c r="K82" s="923"/>
      <c r="L82" s="923"/>
      <c r="M82" s="923"/>
    </row>
    <row r="83" spans="1:13" s="928" customFormat="1" x14ac:dyDescent="0.25">
      <c r="B83" s="923"/>
      <c r="C83" s="923"/>
      <c r="D83" s="923"/>
      <c r="E83" s="923"/>
      <c r="F83" s="923"/>
      <c r="G83" s="923"/>
      <c r="H83" s="923"/>
      <c r="I83" s="923"/>
      <c r="J83" s="923"/>
      <c r="K83" s="923"/>
      <c r="L83" s="923"/>
      <c r="M83" s="923"/>
    </row>
    <row r="84" spans="1:13" s="928" customFormat="1" ht="12.75" customHeight="1" x14ac:dyDescent="0.25">
      <c r="B84" s="900"/>
      <c r="C84" s="900"/>
      <c r="D84" s="900"/>
      <c r="E84" s="900"/>
      <c r="F84" s="900"/>
      <c r="G84" s="900"/>
      <c r="H84" s="900"/>
      <c r="I84" s="900"/>
      <c r="J84" s="900"/>
      <c r="K84" s="937"/>
      <c r="L84" s="923"/>
      <c r="M84" s="923"/>
    </row>
    <row r="85" spans="1:13" s="940" customFormat="1" x14ac:dyDescent="0.25"/>
    <row r="86" spans="1:13" s="940" customFormat="1" x14ac:dyDescent="0.25"/>
    <row r="101" spans="11:11" x14ac:dyDescent="0.25">
      <c r="K101" s="917" t="s">
        <v>799</v>
      </c>
    </row>
    <row r="102" spans="11:11" x14ac:dyDescent="0.25">
      <c r="K102" s="917" t="s">
        <v>800</v>
      </c>
    </row>
  </sheetData>
  <sheetProtection formatCells="0" formatColumns="0" formatRows="0" insertColumns="0" insertRows="0" insertHyperlinks="0" deleteColumns="0" deleteRows="0" sort="0" autoFilter="0" pivotTables="0"/>
  <mergeCells count="24">
    <mergeCell ref="E81:G81"/>
    <mergeCell ref="E80:G80"/>
    <mergeCell ref="B51:M51"/>
    <mergeCell ref="F6:K6"/>
    <mergeCell ref="B15:I15"/>
    <mergeCell ref="B17:I17"/>
    <mergeCell ref="B19:L20"/>
    <mergeCell ref="B21:L26"/>
    <mergeCell ref="B28:I29"/>
    <mergeCell ref="B74:M74"/>
    <mergeCell ref="B80:C80"/>
    <mergeCell ref="B81:C81"/>
    <mergeCell ref="F7:K7"/>
    <mergeCell ref="B52:I53"/>
    <mergeCell ref="B55:L56"/>
    <mergeCell ref="B57:L62"/>
    <mergeCell ref="B64:I65"/>
    <mergeCell ref="B67:L67"/>
    <mergeCell ref="B68:L73"/>
    <mergeCell ref="B31:I31"/>
    <mergeCell ref="B33:L34"/>
    <mergeCell ref="B35:L40"/>
    <mergeCell ref="B42:J42"/>
    <mergeCell ref="B45:L50"/>
  </mergeCells>
  <conditionalFormatting sqref="K15 K28 K42 K53 K64">
    <cfRule type="cellIs" dxfId="1" priority="1" operator="equal">
      <formula>$K$102</formula>
    </cfRule>
    <cfRule type="cellIs" dxfId="0" priority="2" operator="equal">
      <formula>$K$101</formula>
    </cfRule>
  </conditionalFormatting>
  <dataValidations count="1">
    <dataValidation type="list" allowBlank="1" showInputMessage="1" showErrorMessage="1" sqref="K15 K28 K42 K53 K64" xr:uid="{5CE514DF-24AE-4FC1-B0F3-23894B0F8FB3}">
      <formula1>$K$101:$K$102</formula1>
    </dataValidation>
  </dataValidations>
  <pageMargins left="0.5" right="0.5" top="1" bottom="0.5" header="0.3" footer="0.3"/>
  <pageSetup paperSize="5" scale="83" firstPageNumber="62" fitToHeight="0" orientation="portrait" r:id="rId1"/>
  <headerFooter>
    <oddFooter xml:space="preserve">&amp;L&amp;A&amp;C&amp;P/&amp;N
</oddFooter>
  </headerFooter>
  <ignoredErrors>
    <ignoredError sqref="F6 A11" unlockedFormula="1"/>
    <ignoredError sqref="A15:A46 A52:A6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A3D9E-B12A-437B-AE35-53F6EDA1D802}">
  <sheetPr>
    <pageSetUpPr fitToPage="1"/>
  </sheetPr>
  <dimension ref="A1:K134"/>
  <sheetViews>
    <sheetView showGridLines="0" zoomScaleNormal="100" zoomScaleSheetLayoutView="100" workbookViewId="0">
      <selection activeCell="A2" sqref="A2"/>
    </sheetView>
  </sheetViews>
  <sheetFormatPr defaultColWidth="9.109375" defaultRowHeight="13.2" x14ac:dyDescent="0.25"/>
  <cols>
    <col min="1" max="2" width="9.109375" style="705"/>
    <col min="3" max="3" width="12.44140625" style="705" customWidth="1"/>
    <col min="4" max="9" width="9.109375" style="705"/>
    <col min="10" max="10" width="17" style="705" customWidth="1"/>
    <col min="11" max="21" width="9.109375" style="705"/>
    <col min="22" max="22" width="33.6640625" style="705" customWidth="1"/>
    <col min="23" max="16384" width="9.109375" style="705"/>
  </cols>
  <sheetData>
    <row r="1" spans="1:10" s="1" customFormat="1" ht="15" customHeight="1" x14ac:dyDescent="0.3">
      <c r="A1" s="3" t="s">
        <v>1</v>
      </c>
      <c r="B1" s="3"/>
      <c r="C1" s="3"/>
    </row>
    <row r="2" spans="1:10" s="4" customFormat="1" ht="15" customHeight="1" x14ac:dyDescent="0.25"/>
    <row r="3" spans="1:10" s="4" customFormat="1" ht="15" customHeight="1" x14ac:dyDescent="0.25">
      <c r="A3" s="4" t="s">
        <v>18</v>
      </c>
    </row>
    <row r="4" spans="1:10" s="4" customFormat="1" ht="15" customHeight="1" x14ac:dyDescent="0.25">
      <c r="A4" s="5" t="s">
        <v>19</v>
      </c>
      <c r="B4" s="5"/>
      <c r="C4" s="5"/>
      <c r="D4" s="5"/>
      <c r="E4" s="5"/>
      <c r="F4" s="5"/>
      <c r="G4" s="5"/>
      <c r="H4" s="5"/>
      <c r="I4" s="5"/>
      <c r="J4" s="5"/>
    </row>
    <row r="5" spans="1:10" s="4" customFormat="1" ht="15" customHeight="1" x14ac:dyDescent="0.25"/>
    <row r="6" spans="1:10" s="4" customFormat="1" ht="15" customHeight="1" x14ac:dyDescent="0.25">
      <c r="A6" s="4" t="s">
        <v>70</v>
      </c>
      <c r="D6" s="1063" t="str">
        <f>+'Title Page'!$D$19</f>
        <v xml:space="preserve"> </v>
      </c>
      <c r="E6" s="1063"/>
      <c r="F6" s="1063"/>
      <c r="G6" s="1063"/>
      <c r="H6" s="5"/>
    </row>
    <row r="7" spans="1:10" s="4" customFormat="1" ht="15" customHeight="1" x14ac:dyDescent="0.25">
      <c r="A7" s="4" t="s">
        <v>69</v>
      </c>
      <c r="D7" s="567" t="str">
        <f>+'Title Page'!$D$20</f>
        <v xml:space="preserve"> </v>
      </c>
      <c r="E7" s="561"/>
      <c r="F7" s="561"/>
      <c r="G7" s="561"/>
      <c r="H7" s="706"/>
    </row>
    <row r="8" spans="1:10" s="4" customFormat="1" ht="15" customHeight="1" x14ac:dyDescent="0.25">
      <c r="B8" s="707"/>
      <c r="C8" s="85"/>
    </row>
    <row r="9" spans="1:10" s="4" customFormat="1" ht="15" customHeight="1" x14ac:dyDescent="0.25">
      <c r="A9" s="707" t="s">
        <v>390</v>
      </c>
    </row>
    <row r="10" spans="1:10" ht="15" customHeight="1" x14ac:dyDescent="0.25">
      <c r="A10" s="4" t="s">
        <v>20</v>
      </c>
      <c r="B10" s="4"/>
      <c r="C10" s="4"/>
      <c r="D10" s="4"/>
    </row>
    <row r="11" spans="1:10" s="4" customFormat="1" ht="15" customHeight="1" x14ac:dyDescent="0.25">
      <c r="A11" s="121" t="str">
        <f>+'Table of Contents - Part 3'!$A$11</f>
        <v>FISCAL YEAR ENDED:  JUNE 30, 2025</v>
      </c>
      <c r="B11" s="5"/>
      <c r="C11" s="5"/>
      <c r="D11" s="5"/>
      <c r="E11" s="5"/>
      <c r="F11" s="5"/>
      <c r="G11" s="5"/>
      <c r="H11" s="5"/>
      <c r="I11" s="5"/>
      <c r="J11" s="5"/>
    </row>
    <row r="12" spans="1:10" s="4" customFormat="1" ht="15" customHeight="1" x14ac:dyDescent="0.25">
      <c r="A12" s="708"/>
    </row>
    <row r="13" spans="1:10" ht="15" customHeight="1" x14ac:dyDescent="0.25">
      <c r="A13" s="709" t="s">
        <v>400</v>
      </c>
      <c r="B13" s="1031"/>
      <c r="C13" s="1031"/>
      <c r="D13" s="1031"/>
      <c r="E13" s="1031"/>
      <c r="F13" s="1031"/>
      <c r="G13" s="1031"/>
      <c r="H13" s="1031"/>
      <c r="I13" s="1031"/>
      <c r="J13" s="1031"/>
    </row>
    <row r="14" spans="1:10" ht="12.75" customHeight="1" x14ac:dyDescent="0.25">
      <c r="A14" s="1031"/>
      <c r="B14" s="1031"/>
      <c r="C14" s="1031"/>
      <c r="D14" s="1031"/>
      <c r="E14" s="1031"/>
      <c r="F14" s="1031"/>
      <c r="G14" s="1031"/>
      <c r="H14" s="1031"/>
      <c r="I14" s="1031"/>
      <c r="J14" s="1031"/>
    </row>
    <row r="15" spans="1:10" ht="12.75" customHeight="1" x14ac:dyDescent="0.25">
      <c r="A15" s="1064" t="s">
        <v>394</v>
      </c>
      <c r="B15" s="1064"/>
      <c r="C15" s="1064"/>
      <c r="D15" s="1064"/>
      <c r="E15" s="1064"/>
      <c r="F15" s="1064"/>
      <c r="G15" s="1064"/>
      <c r="H15" s="1064"/>
      <c r="I15" s="1064"/>
      <c r="J15" s="1064"/>
    </row>
    <row r="16" spans="1:10" ht="12.75" customHeight="1" x14ac:dyDescent="0.25">
      <c r="A16" s="1064"/>
      <c r="B16" s="1064"/>
      <c r="C16" s="1064"/>
      <c r="D16" s="1064"/>
      <c r="E16" s="1064"/>
      <c r="F16" s="1064"/>
      <c r="G16" s="1064"/>
      <c r="H16" s="1064"/>
      <c r="I16" s="1064"/>
      <c r="J16" s="1064"/>
    </row>
    <row r="17" spans="1:11" ht="12.75" customHeight="1" x14ac:dyDescent="0.25">
      <c r="A17" s="1027"/>
      <c r="B17" s="1027"/>
      <c r="C17" s="1027"/>
      <c r="D17" s="1027"/>
      <c r="E17" s="1027"/>
      <c r="F17" s="1027"/>
      <c r="G17" s="1027"/>
      <c r="H17" s="1027"/>
      <c r="I17" s="1027"/>
      <c r="J17" s="1027"/>
    </row>
    <row r="18" spans="1:11" ht="12.75" customHeight="1" x14ac:dyDescent="0.25">
      <c r="A18" s="1064" t="s">
        <v>131</v>
      </c>
      <c r="B18" s="1064"/>
      <c r="C18" s="1064"/>
      <c r="D18" s="1064"/>
      <c r="E18" s="1064"/>
      <c r="F18" s="1064"/>
      <c r="G18" s="1064"/>
      <c r="H18" s="1064"/>
      <c r="I18" s="1064"/>
      <c r="J18" s="1064"/>
      <c r="K18" s="1"/>
    </row>
    <row r="19" spans="1:11" ht="12.75" customHeight="1" x14ac:dyDescent="0.25">
      <c r="A19" s="1064"/>
      <c r="B19" s="1064"/>
      <c r="C19" s="1064"/>
      <c r="D19" s="1064"/>
      <c r="E19" s="1064"/>
      <c r="F19" s="1064"/>
      <c r="G19" s="1064"/>
      <c r="H19" s="1064"/>
      <c r="I19" s="1064"/>
      <c r="J19" s="1064"/>
      <c r="K19" s="1"/>
    </row>
    <row r="20" spans="1:11" ht="12.75" customHeight="1" x14ac:dyDescent="0.25">
      <c r="A20" s="1031"/>
      <c r="B20" s="1031"/>
      <c r="C20" s="1031"/>
      <c r="D20" s="1031"/>
      <c r="E20" s="1031"/>
      <c r="F20" s="1031"/>
      <c r="G20" s="1031"/>
      <c r="H20" s="1031"/>
      <c r="I20" s="1031"/>
      <c r="J20" s="1031"/>
    </row>
    <row r="21" spans="1:11" ht="12.75" customHeight="1" x14ac:dyDescent="0.25">
      <c r="A21" s="1065" t="s">
        <v>841</v>
      </c>
      <c r="B21" s="1066"/>
      <c r="C21" s="1066"/>
      <c r="D21" s="1066"/>
      <c r="E21" s="1066"/>
      <c r="F21" s="1066"/>
      <c r="G21" s="1066"/>
      <c r="H21" s="1066"/>
      <c r="I21" s="1066"/>
      <c r="J21" s="1066"/>
    </row>
    <row r="22" spans="1:11" ht="12.75" customHeight="1" x14ac:dyDescent="0.25">
      <c r="A22" s="1066"/>
      <c r="B22" s="1066"/>
      <c r="C22" s="1066"/>
      <c r="D22" s="1066"/>
      <c r="E22" s="1066"/>
      <c r="F22" s="1066"/>
      <c r="G22" s="1066"/>
      <c r="H22" s="1066"/>
      <c r="I22" s="1066"/>
      <c r="J22" s="1066"/>
    </row>
    <row r="23" spans="1:11" ht="12.75" customHeight="1" x14ac:dyDescent="0.25">
      <c r="A23" s="1066"/>
      <c r="B23" s="1066"/>
      <c r="C23" s="1066"/>
      <c r="D23" s="1066"/>
      <c r="E23" s="1066"/>
      <c r="F23" s="1066"/>
      <c r="G23" s="1066"/>
      <c r="H23" s="1066"/>
      <c r="I23" s="1066"/>
      <c r="J23" s="1066"/>
    </row>
    <row r="24" spans="1:11" ht="12.75" customHeight="1" x14ac:dyDescent="0.25">
      <c r="A24" s="1066"/>
      <c r="B24" s="1066"/>
      <c r="C24" s="1066"/>
      <c r="D24" s="1066"/>
      <c r="E24" s="1066"/>
      <c r="F24" s="1066"/>
      <c r="G24" s="1066"/>
      <c r="H24" s="1066"/>
      <c r="I24" s="1066"/>
      <c r="J24" s="1066"/>
    </row>
    <row r="25" spans="1:11" ht="12.75" customHeight="1" x14ac:dyDescent="0.25">
      <c r="A25" s="1031"/>
      <c r="B25" s="1031"/>
      <c r="C25" s="1031"/>
      <c r="D25" s="1031"/>
      <c r="E25" s="1031"/>
      <c r="F25" s="1031"/>
      <c r="G25" s="1031"/>
      <c r="H25" s="1031"/>
      <c r="I25" s="1031"/>
      <c r="J25" s="1031"/>
    </row>
    <row r="26" spans="1:11" ht="12.75" customHeight="1" x14ac:dyDescent="0.25">
      <c r="A26" s="1067" t="s">
        <v>842</v>
      </c>
      <c r="B26" s="1068"/>
      <c r="C26" s="1068"/>
      <c r="D26" s="1068"/>
      <c r="E26" s="1068"/>
      <c r="F26" s="1068"/>
      <c r="G26" s="1068"/>
      <c r="H26" s="1068"/>
      <c r="I26" s="1068"/>
      <c r="J26" s="1068"/>
    </row>
    <row r="27" spans="1:11" ht="12.75" customHeight="1" x14ac:dyDescent="0.25">
      <c r="A27" s="1068"/>
      <c r="B27" s="1068"/>
      <c r="C27" s="1068"/>
      <c r="D27" s="1068"/>
      <c r="E27" s="1068"/>
      <c r="F27" s="1068"/>
      <c r="G27" s="1068"/>
      <c r="H27" s="1068"/>
      <c r="I27" s="1068"/>
      <c r="J27" s="1068"/>
    </row>
    <row r="28" spans="1:11" ht="12.75" customHeight="1" x14ac:dyDescent="0.25">
      <c r="A28" s="1068"/>
      <c r="B28" s="1068"/>
      <c r="C28" s="1068"/>
      <c r="D28" s="1068"/>
      <c r="E28" s="1068"/>
      <c r="F28" s="1068"/>
      <c r="G28" s="1068"/>
      <c r="H28" s="1068"/>
      <c r="I28" s="1068"/>
      <c r="J28" s="1068"/>
    </row>
    <row r="29" spans="1:11" ht="12.75" customHeight="1" x14ac:dyDescent="0.25">
      <c r="A29" s="1031"/>
      <c r="B29" s="1031"/>
      <c r="C29" s="1031"/>
      <c r="D29" s="1031"/>
      <c r="E29" s="1031"/>
      <c r="F29" s="1031"/>
      <c r="G29" s="1031"/>
      <c r="H29" s="1031"/>
      <c r="I29" s="1031"/>
      <c r="J29" s="1031"/>
    </row>
    <row r="30" spans="1:11" ht="12.75" customHeight="1" x14ac:dyDescent="0.25">
      <c r="A30" s="709" t="s">
        <v>21</v>
      </c>
      <c r="B30" s="1031"/>
      <c r="C30" s="1031"/>
      <c r="D30" s="1031"/>
      <c r="E30" s="1031"/>
      <c r="F30" s="1031"/>
      <c r="G30" s="1031"/>
      <c r="H30" s="1031"/>
      <c r="I30" s="1031"/>
      <c r="J30" s="1031"/>
    </row>
    <row r="31" spans="1:11" ht="15" customHeight="1" x14ac:dyDescent="0.25">
      <c r="A31" s="1067" t="s">
        <v>465</v>
      </c>
      <c r="B31" s="1068"/>
      <c r="C31" s="1068"/>
      <c r="D31" s="1068"/>
      <c r="E31" s="1068"/>
      <c r="F31" s="1068"/>
      <c r="G31" s="1068"/>
      <c r="H31" s="1068"/>
      <c r="I31" s="1068"/>
      <c r="J31" s="1068"/>
    </row>
    <row r="32" spans="1:11" ht="12.75" customHeight="1" x14ac:dyDescent="0.25">
      <c r="A32" s="1068"/>
      <c r="B32" s="1068"/>
      <c r="C32" s="1068"/>
      <c r="D32" s="1068"/>
      <c r="E32" s="1068"/>
      <c r="F32" s="1068"/>
      <c r="G32" s="1068"/>
      <c r="H32" s="1068"/>
      <c r="I32" s="1068"/>
      <c r="J32" s="1068"/>
    </row>
    <row r="33" spans="1:10" ht="12.75" customHeight="1" x14ac:dyDescent="0.25">
      <c r="A33" s="1068"/>
      <c r="B33" s="1068"/>
      <c r="C33" s="1068"/>
      <c r="D33" s="1068"/>
      <c r="E33" s="1068"/>
      <c r="F33" s="1068"/>
      <c r="G33" s="1068"/>
      <c r="H33" s="1068"/>
      <c r="I33" s="1068"/>
      <c r="J33" s="1068"/>
    </row>
    <row r="34" spans="1:10" ht="12.75" customHeight="1" x14ac:dyDescent="0.25">
      <c r="A34" s="1068"/>
      <c r="B34" s="1068"/>
      <c r="C34" s="1068"/>
      <c r="D34" s="1068"/>
      <c r="E34" s="1068"/>
      <c r="F34" s="1068"/>
      <c r="G34" s="1068"/>
      <c r="H34" s="1068"/>
      <c r="I34" s="1068"/>
      <c r="J34" s="1068"/>
    </row>
    <row r="35" spans="1:10" ht="12.75" customHeight="1" x14ac:dyDescent="0.25">
      <c r="A35" s="1026"/>
      <c r="B35" s="1026"/>
      <c r="C35" s="1026"/>
      <c r="D35" s="1026"/>
      <c r="E35" s="1026"/>
      <c r="F35" s="1026"/>
      <c r="G35" s="1026"/>
      <c r="H35" s="1026"/>
      <c r="I35" s="1026"/>
      <c r="J35" s="1026"/>
    </row>
    <row r="36" spans="1:10" ht="12.75" customHeight="1" x14ac:dyDescent="0.25">
      <c r="A36" s="1067" t="s">
        <v>395</v>
      </c>
      <c r="B36" s="1068"/>
      <c r="C36" s="1068"/>
      <c r="D36" s="1068"/>
      <c r="E36" s="1068"/>
      <c r="F36" s="1068"/>
      <c r="G36" s="1068"/>
      <c r="H36" s="1068"/>
      <c r="I36" s="1068"/>
      <c r="J36" s="1068"/>
    </row>
    <row r="37" spans="1:10" ht="12.75" customHeight="1" x14ac:dyDescent="0.25">
      <c r="A37" s="1068"/>
      <c r="B37" s="1068"/>
      <c r="C37" s="1068"/>
      <c r="D37" s="1068"/>
      <c r="E37" s="1068"/>
      <c r="F37" s="1068"/>
      <c r="G37" s="1068"/>
      <c r="H37" s="1068"/>
      <c r="I37" s="1068"/>
      <c r="J37" s="1068"/>
    </row>
    <row r="38" spans="1:10" ht="12.75" customHeight="1" x14ac:dyDescent="0.25">
      <c r="A38" s="1068"/>
      <c r="B38" s="1068"/>
      <c r="C38" s="1068"/>
      <c r="D38" s="1068"/>
      <c r="E38" s="1068"/>
      <c r="F38" s="1068"/>
      <c r="G38" s="1068"/>
      <c r="H38" s="1068"/>
      <c r="I38" s="1068"/>
      <c r="J38" s="1068"/>
    </row>
    <row r="39" spans="1:10" ht="12.75" customHeight="1" x14ac:dyDescent="0.25">
      <c r="A39" s="1068"/>
      <c r="B39" s="1068"/>
      <c r="C39" s="1068"/>
      <c r="D39" s="1068"/>
      <c r="E39" s="1068"/>
      <c r="F39" s="1068"/>
      <c r="G39" s="1068"/>
      <c r="H39" s="1068"/>
      <c r="I39" s="1068"/>
      <c r="J39" s="1068"/>
    </row>
    <row r="40" spans="1:10" ht="12.75" customHeight="1" x14ac:dyDescent="0.25">
      <c r="A40" s="1068"/>
      <c r="B40" s="1068"/>
      <c r="C40" s="1068"/>
      <c r="D40" s="1068"/>
      <c r="E40" s="1068"/>
      <c r="F40" s="1068"/>
      <c r="G40" s="1068"/>
      <c r="H40" s="1068"/>
      <c r="I40" s="1068"/>
      <c r="J40" s="1068"/>
    </row>
    <row r="41" spans="1:10" ht="12.75" customHeight="1" x14ac:dyDescent="0.25">
      <c r="A41" s="1031"/>
      <c r="B41" s="1031"/>
      <c r="C41" s="1031"/>
      <c r="D41" s="1031"/>
      <c r="E41" s="1031"/>
      <c r="F41" s="1031"/>
      <c r="G41" s="1031"/>
      <c r="H41" s="1031"/>
      <c r="I41" s="1031"/>
      <c r="J41" s="1031"/>
    </row>
    <row r="42" spans="1:10" ht="12.75" customHeight="1" x14ac:dyDescent="0.25">
      <c r="A42" s="710" t="s">
        <v>843</v>
      </c>
      <c r="B42" s="1031"/>
      <c r="C42" s="1031"/>
      <c r="D42" s="1031"/>
      <c r="E42" s="1031"/>
      <c r="F42" s="1031"/>
      <c r="G42" s="1031"/>
      <c r="H42" s="1031"/>
      <c r="I42" s="1031"/>
      <c r="J42" s="1031"/>
    </row>
    <row r="43" spans="1:10" ht="12.75" customHeight="1" x14ac:dyDescent="0.25">
      <c r="A43" s="1070" t="s">
        <v>844</v>
      </c>
      <c r="B43" s="1071"/>
      <c r="C43" s="1071"/>
      <c r="D43" s="1071"/>
      <c r="E43" s="1071"/>
      <c r="F43" s="1071"/>
      <c r="G43" s="1071"/>
      <c r="H43" s="1071"/>
      <c r="I43" s="1071"/>
      <c r="J43" s="1071"/>
    </row>
    <row r="44" spans="1:10" ht="15" customHeight="1" x14ac:dyDescent="0.25">
      <c r="A44" s="1071"/>
      <c r="B44" s="1071"/>
      <c r="C44" s="1071"/>
      <c r="D44" s="1071"/>
      <c r="E44" s="1071"/>
      <c r="F44" s="1071"/>
      <c r="G44" s="1071"/>
      <c r="H44" s="1071"/>
      <c r="I44" s="1071"/>
      <c r="J44" s="1071"/>
    </row>
    <row r="45" spans="1:10" ht="12.75" customHeight="1" x14ac:dyDescent="0.25">
      <c r="A45" s="1071"/>
      <c r="B45" s="1071"/>
      <c r="C45" s="1071"/>
      <c r="D45" s="1071"/>
      <c r="E45" s="1071"/>
      <c r="F45" s="1071"/>
      <c r="G45" s="1071"/>
      <c r="H45" s="1071"/>
      <c r="I45" s="1071"/>
      <c r="J45" s="1071"/>
    </row>
    <row r="46" spans="1:10" ht="12.75" customHeight="1" x14ac:dyDescent="0.25">
      <c r="A46" s="1071"/>
      <c r="B46" s="1071"/>
      <c r="C46" s="1071"/>
      <c r="D46" s="1071"/>
      <c r="E46" s="1071"/>
      <c r="F46" s="1071"/>
      <c r="G46" s="1071"/>
      <c r="H46" s="1071"/>
      <c r="I46" s="1071"/>
      <c r="J46" s="1071"/>
    </row>
    <row r="47" spans="1:10" ht="12.75" customHeight="1" x14ac:dyDescent="0.25">
      <c r="A47" s="1071"/>
      <c r="B47" s="1071"/>
      <c r="C47" s="1071"/>
      <c r="D47" s="1071"/>
      <c r="E47" s="1071"/>
      <c r="F47" s="1071"/>
      <c r="G47" s="1071"/>
      <c r="H47" s="1071"/>
      <c r="I47" s="1071"/>
      <c r="J47" s="1071"/>
    </row>
    <row r="48" spans="1:10" ht="12.75" customHeight="1" x14ac:dyDescent="0.25">
      <c r="A48" s="1031"/>
      <c r="B48" s="1031"/>
      <c r="C48" s="1031"/>
      <c r="D48" s="1031"/>
      <c r="E48" s="1031"/>
      <c r="F48" s="1031"/>
      <c r="G48" s="1031"/>
      <c r="H48" s="1031"/>
      <c r="I48" s="1031"/>
      <c r="J48" s="1031"/>
    </row>
    <row r="49" spans="1:10" ht="12.75" customHeight="1" x14ac:dyDescent="0.25">
      <c r="A49" s="1065" t="s">
        <v>845</v>
      </c>
      <c r="B49" s="1066"/>
      <c r="C49" s="1066"/>
      <c r="D49" s="1066"/>
      <c r="E49" s="1066"/>
      <c r="F49" s="1066"/>
      <c r="G49" s="1066"/>
      <c r="H49" s="1066"/>
      <c r="I49" s="1066"/>
      <c r="J49" s="1066"/>
    </row>
    <row r="50" spans="1:10" ht="12.75" customHeight="1" x14ac:dyDescent="0.25">
      <c r="A50" s="1066"/>
      <c r="B50" s="1066"/>
      <c r="C50" s="1066"/>
      <c r="D50" s="1066"/>
      <c r="E50" s="1066"/>
      <c r="F50" s="1066"/>
      <c r="G50" s="1066"/>
      <c r="H50" s="1066"/>
      <c r="I50" s="1066"/>
      <c r="J50" s="1066"/>
    </row>
    <row r="51" spans="1:10" ht="12.75" customHeight="1" x14ac:dyDescent="0.25">
      <c r="A51" s="1066"/>
      <c r="B51" s="1066"/>
      <c r="C51" s="1066"/>
      <c r="D51" s="1066"/>
      <c r="E51" s="1066"/>
      <c r="F51" s="1066"/>
      <c r="G51" s="1066"/>
      <c r="H51" s="1066"/>
      <c r="I51" s="1066"/>
      <c r="J51" s="1066"/>
    </row>
    <row r="52" spans="1:10" ht="12.75" customHeight="1" x14ac:dyDescent="0.25">
      <c r="A52" s="1031"/>
      <c r="B52" s="1031"/>
      <c r="C52" s="1031"/>
      <c r="D52" s="1031"/>
      <c r="E52" s="1031"/>
      <c r="F52" s="1031"/>
      <c r="G52" s="1031"/>
      <c r="H52" s="1031"/>
      <c r="I52" s="1031"/>
      <c r="J52" s="1031"/>
    </row>
    <row r="53" spans="1:10" ht="12.75" customHeight="1" x14ac:dyDescent="0.25">
      <c r="A53" s="1065" t="s">
        <v>396</v>
      </c>
      <c r="B53" s="1066"/>
      <c r="C53" s="1066"/>
      <c r="D53" s="1066"/>
      <c r="E53" s="1066"/>
      <c r="F53" s="1066"/>
      <c r="G53" s="1066"/>
      <c r="H53" s="1066"/>
      <c r="I53" s="1066"/>
      <c r="J53" s="1066"/>
    </row>
    <row r="54" spans="1:10" ht="12.75" customHeight="1" x14ac:dyDescent="0.25">
      <c r="A54" s="1066"/>
      <c r="B54" s="1066"/>
      <c r="C54" s="1066"/>
      <c r="D54" s="1066"/>
      <c r="E54" s="1066"/>
      <c r="F54" s="1066"/>
      <c r="G54" s="1066"/>
      <c r="H54" s="1066"/>
      <c r="I54" s="1066"/>
      <c r="J54" s="1066"/>
    </row>
    <row r="55" spans="1:10" ht="12.75" customHeight="1" x14ac:dyDescent="0.25">
      <c r="A55" s="1066"/>
      <c r="B55" s="1066"/>
      <c r="C55" s="1066"/>
      <c r="D55" s="1066"/>
      <c r="E55" s="1066"/>
      <c r="F55" s="1066"/>
      <c r="G55" s="1066"/>
      <c r="H55" s="1066"/>
      <c r="I55" s="1066"/>
      <c r="J55" s="1066"/>
    </row>
    <row r="56" spans="1:10" ht="12.75" customHeight="1" x14ac:dyDescent="0.25">
      <c r="A56" s="1031"/>
      <c r="B56" s="1031"/>
      <c r="C56" s="1031"/>
      <c r="D56" s="1031"/>
      <c r="E56" s="1031"/>
      <c r="F56" s="1031"/>
      <c r="G56" s="1031"/>
      <c r="H56" s="1031"/>
      <c r="I56" s="1031"/>
      <c r="J56" s="1031"/>
    </row>
    <row r="57" spans="1:10" ht="12.75" customHeight="1" x14ac:dyDescent="0.25">
      <c r="A57" s="1072" t="s">
        <v>868</v>
      </c>
      <c r="B57" s="1072"/>
      <c r="C57" s="1072"/>
      <c r="D57" s="1072"/>
      <c r="E57" s="1072"/>
      <c r="F57" s="1072"/>
      <c r="G57" s="1072"/>
      <c r="H57" s="1072"/>
      <c r="I57" s="1072"/>
      <c r="J57" s="1072"/>
    </row>
    <row r="58" spans="1:10" ht="12.75" customHeight="1" x14ac:dyDescent="0.25">
      <c r="A58" s="1072"/>
      <c r="B58" s="1072"/>
      <c r="C58" s="1072"/>
      <c r="D58" s="1072"/>
      <c r="E58" s="1072"/>
      <c r="F58" s="1072"/>
      <c r="G58" s="1072"/>
      <c r="H58" s="1072"/>
      <c r="I58" s="1072"/>
      <c r="J58" s="1072"/>
    </row>
    <row r="59" spans="1:10" ht="12.75" customHeight="1" x14ac:dyDescent="0.25">
      <c r="A59" s="1072"/>
      <c r="B59" s="1072"/>
      <c r="C59" s="1072"/>
      <c r="D59" s="1072"/>
      <c r="E59" s="1072"/>
      <c r="F59" s="1072"/>
      <c r="G59" s="1072"/>
      <c r="H59" s="1072"/>
      <c r="I59" s="1072"/>
      <c r="J59" s="1072"/>
    </row>
    <row r="60" spans="1:10" ht="12.75" customHeight="1" x14ac:dyDescent="0.25">
      <c r="A60" s="1028"/>
      <c r="B60" s="1028"/>
      <c r="C60" s="1028"/>
      <c r="D60" s="1028"/>
      <c r="E60" s="1028"/>
      <c r="F60" s="1028"/>
      <c r="G60" s="1028"/>
      <c r="H60" s="1028"/>
      <c r="I60" s="1028"/>
      <c r="J60" s="1028"/>
    </row>
    <row r="61" spans="1:10" ht="12.75" customHeight="1" x14ac:dyDescent="0.25">
      <c r="A61" s="710" t="s">
        <v>399</v>
      </c>
      <c r="B61" s="1028"/>
      <c r="C61" s="1028"/>
      <c r="D61" s="1028"/>
      <c r="E61" s="1028"/>
      <c r="F61" s="1028"/>
      <c r="G61" s="1028"/>
      <c r="H61" s="1028"/>
      <c r="I61" s="1028"/>
      <c r="J61" s="1028"/>
    </row>
    <row r="62" spans="1:10" ht="12.75" customHeight="1" x14ac:dyDescent="0.25">
      <c r="A62" s="1074" t="s">
        <v>397</v>
      </c>
      <c r="B62" s="1074"/>
      <c r="C62" s="1074"/>
      <c r="D62" s="1074"/>
      <c r="E62" s="1074"/>
      <c r="F62" s="1074"/>
      <c r="G62" s="1074"/>
      <c r="H62" s="1074"/>
      <c r="I62" s="1074"/>
      <c r="J62" s="1074"/>
    </row>
    <row r="63" spans="1:10" ht="12.75" customHeight="1" x14ac:dyDescent="0.25">
      <c r="A63" s="1074"/>
      <c r="B63" s="1074"/>
      <c r="C63" s="1074"/>
      <c r="D63" s="1074"/>
      <c r="E63" s="1074"/>
      <c r="F63" s="1074"/>
      <c r="G63" s="1074"/>
      <c r="H63" s="1074"/>
      <c r="I63" s="1074"/>
      <c r="J63" s="1074"/>
    </row>
    <row r="64" spans="1:10" ht="15" customHeight="1" x14ac:dyDescent="0.25">
      <c r="A64" s="1031"/>
      <c r="B64" s="1031"/>
      <c r="C64" s="1031"/>
      <c r="D64" s="1031"/>
      <c r="E64" s="1031"/>
      <c r="F64" s="1031"/>
      <c r="G64" s="1031"/>
      <c r="H64" s="1031"/>
      <c r="I64" s="1031"/>
      <c r="J64" s="1031"/>
    </row>
    <row r="65" spans="1:10" ht="12.75" customHeight="1" x14ac:dyDescent="0.25">
      <c r="A65" s="1074" t="s">
        <v>466</v>
      </c>
      <c r="B65" s="1074"/>
      <c r="C65" s="1074"/>
      <c r="D65" s="1074"/>
      <c r="E65" s="1074"/>
      <c r="F65" s="1074"/>
      <c r="G65" s="1074"/>
      <c r="H65" s="1074"/>
      <c r="I65" s="1074"/>
      <c r="J65" s="1074"/>
    </row>
    <row r="66" spans="1:10" ht="12.75" customHeight="1" x14ac:dyDescent="0.25">
      <c r="A66" s="1074"/>
      <c r="B66" s="1074"/>
      <c r="C66" s="1074"/>
      <c r="D66" s="1074"/>
      <c r="E66" s="1074"/>
      <c r="F66" s="1074"/>
      <c r="G66" s="1074"/>
      <c r="H66" s="1074"/>
      <c r="I66" s="1074"/>
      <c r="J66" s="1074"/>
    </row>
    <row r="67" spans="1:10" ht="12.75" customHeight="1" x14ac:dyDescent="0.25">
      <c r="A67" s="1074"/>
      <c r="B67" s="1074"/>
      <c r="C67" s="1074"/>
      <c r="D67" s="1074"/>
      <c r="E67" s="1074"/>
      <c r="F67" s="1074"/>
      <c r="G67" s="1074"/>
      <c r="H67" s="1074"/>
      <c r="I67" s="1074"/>
      <c r="J67" s="1074"/>
    </row>
    <row r="68" spans="1:10" ht="12.75" customHeight="1" x14ac:dyDescent="0.25">
      <c r="A68" s="1028"/>
      <c r="B68" s="1026"/>
      <c r="C68" s="1026"/>
      <c r="D68" s="1026"/>
      <c r="E68" s="1026"/>
      <c r="F68" s="1026"/>
      <c r="G68" s="1026"/>
      <c r="H68" s="1026"/>
      <c r="I68" s="1026"/>
      <c r="J68" s="1026"/>
    </row>
    <row r="69" spans="1:10" ht="12.75" customHeight="1" x14ac:dyDescent="0.25">
      <c r="A69" s="1028"/>
      <c r="B69" s="1075" t="s">
        <v>425</v>
      </c>
      <c r="C69" s="1075"/>
      <c r="D69" s="1075"/>
      <c r="E69" s="1026"/>
      <c r="F69" s="1026"/>
      <c r="G69" s="1026"/>
      <c r="H69" s="1026"/>
      <c r="I69" s="1026"/>
      <c r="J69" s="1026"/>
    </row>
    <row r="70" spans="1:10" ht="12.75" customHeight="1" x14ac:dyDescent="0.25">
      <c r="A70" s="1031"/>
      <c r="B70" s="1031" t="s">
        <v>846</v>
      </c>
      <c r="C70" s="1031"/>
      <c r="D70" s="1031"/>
      <c r="E70" s="1031"/>
      <c r="F70" s="1031"/>
      <c r="G70" s="1031"/>
      <c r="H70" s="1031"/>
      <c r="I70" s="1031"/>
      <c r="J70" s="1031"/>
    </row>
    <row r="71" spans="1:10" ht="12.75" customHeight="1" x14ac:dyDescent="0.25">
      <c r="A71" s="1031"/>
      <c r="B71" s="1030" t="s">
        <v>847</v>
      </c>
      <c r="C71" s="1031"/>
      <c r="D71" s="1031"/>
      <c r="E71" s="1031"/>
      <c r="F71" s="1031"/>
      <c r="G71" s="1031"/>
      <c r="H71" s="1031"/>
      <c r="I71" s="1031"/>
      <c r="J71" s="1031"/>
    </row>
    <row r="72" spans="1:10" ht="12.75" customHeight="1" x14ac:dyDescent="0.25">
      <c r="A72" s="1031"/>
      <c r="B72" s="1031" t="s">
        <v>456</v>
      </c>
      <c r="C72" s="1031"/>
      <c r="D72" s="1031"/>
      <c r="E72" s="1031"/>
      <c r="F72" s="1031"/>
      <c r="G72" s="1031"/>
      <c r="H72" s="1031"/>
      <c r="I72" s="1031"/>
      <c r="J72" s="1031"/>
    </row>
    <row r="73" spans="1:10" ht="12.75" customHeight="1" x14ac:dyDescent="0.25">
      <c r="A73" s="1031"/>
      <c r="B73" s="1030" t="s">
        <v>427</v>
      </c>
      <c r="C73" s="1031"/>
      <c r="D73" s="1031"/>
      <c r="E73" s="1031"/>
      <c r="F73" s="1031"/>
      <c r="G73" s="1031"/>
      <c r="H73" s="1031"/>
      <c r="I73" s="1031"/>
      <c r="J73" s="1031"/>
    </row>
    <row r="74" spans="1:10" ht="12.75" customHeight="1" x14ac:dyDescent="0.25">
      <c r="A74" s="1031"/>
      <c r="B74" s="1031" t="s">
        <v>848</v>
      </c>
      <c r="C74" s="1031"/>
      <c r="D74" s="1031"/>
      <c r="E74" s="1031"/>
      <c r="F74" s="1031"/>
      <c r="G74" s="1031"/>
      <c r="H74" s="1031"/>
      <c r="I74" s="1031"/>
      <c r="J74" s="1031"/>
    </row>
    <row r="75" spans="1:10" ht="12.75" customHeight="1" x14ac:dyDescent="0.25">
      <c r="A75" s="1031"/>
      <c r="B75" s="1030" t="s">
        <v>428</v>
      </c>
      <c r="C75" s="1031"/>
      <c r="D75" s="1031"/>
      <c r="E75" s="1031"/>
      <c r="F75" s="1031"/>
      <c r="G75" s="1031"/>
      <c r="H75" s="1031"/>
      <c r="I75" s="1031"/>
      <c r="J75" s="1031"/>
    </row>
    <row r="76" spans="1:10" ht="12.75" customHeight="1" x14ac:dyDescent="0.25">
      <c r="A76" s="1031"/>
      <c r="B76" s="1031" t="s">
        <v>457</v>
      </c>
      <c r="C76" s="1031"/>
      <c r="D76" s="1031"/>
      <c r="E76" s="1031"/>
      <c r="F76" s="1031"/>
      <c r="G76" s="1031"/>
      <c r="H76" s="1031"/>
      <c r="I76" s="1031"/>
      <c r="J76" s="1031"/>
    </row>
    <row r="77" spans="1:10" ht="12.75" customHeight="1" x14ac:dyDescent="0.25">
      <c r="A77" s="1031"/>
      <c r="B77" s="1031" t="s">
        <v>458</v>
      </c>
      <c r="C77" s="1031"/>
      <c r="D77" s="1031"/>
      <c r="E77" s="1031"/>
      <c r="F77" s="1031"/>
      <c r="G77" s="1031"/>
      <c r="H77" s="1031"/>
      <c r="I77" s="1031"/>
      <c r="J77" s="1031"/>
    </row>
    <row r="78" spans="1:10" ht="12.75" customHeight="1" x14ac:dyDescent="0.25">
      <c r="A78" s="1031"/>
      <c r="B78" s="1031" t="s">
        <v>849</v>
      </c>
      <c r="C78" s="1031"/>
      <c r="D78" s="1031"/>
      <c r="E78" s="1031"/>
      <c r="F78" s="1031"/>
      <c r="G78" s="1031"/>
      <c r="H78" s="1031"/>
      <c r="I78" s="1031"/>
      <c r="J78" s="1031"/>
    </row>
    <row r="79" spans="1:10" ht="12.75" customHeight="1" x14ac:dyDescent="0.25">
      <c r="A79" s="1031"/>
      <c r="B79" s="1030" t="s">
        <v>429</v>
      </c>
      <c r="C79" s="1031"/>
      <c r="D79" s="1031"/>
      <c r="E79" s="1031"/>
      <c r="F79" s="1031"/>
      <c r="G79" s="1031"/>
      <c r="H79" s="1031"/>
      <c r="I79" s="1031"/>
      <c r="J79" s="1031"/>
    </row>
    <row r="80" spans="1:10" ht="12.75" customHeight="1" x14ac:dyDescent="0.25">
      <c r="A80" s="1031"/>
      <c r="B80" s="703" t="s">
        <v>525</v>
      </c>
      <c r="C80" s="1031"/>
      <c r="D80" s="1031"/>
      <c r="E80" s="1031"/>
      <c r="F80" s="1031"/>
      <c r="G80" s="1031"/>
      <c r="H80" s="1031"/>
      <c r="I80" s="1031"/>
      <c r="J80" s="1031"/>
    </row>
    <row r="81" spans="1:10" ht="12.75" customHeight="1" x14ac:dyDescent="0.25">
      <c r="A81" s="1031"/>
      <c r="B81" s="703" t="s">
        <v>526</v>
      </c>
      <c r="C81" s="1031"/>
      <c r="D81" s="1031"/>
      <c r="E81" s="1031"/>
      <c r="F81" s="1031"/>
      <c r="G81" s="1031"/>
      <c r="H81" s="1031"/>
      <c r="I81" s="1031"/>
      <c r="J81" s="1031"/>
    </row>
    <row r="82" spans="1:10" ht="12.75" customHeight="1" x14ac:dyDescent="0.25">
      <c r="A82" s="1031"/>
      <c r="B82" s="1031"/>
      <c r="C82" s="1031"/>
      <c r="D82" s="1031"/>
      <c r="E82" s="1031"/>
      <c r="F82" s="1031"/>
      <c r="G82" s="1031"/>
      <c r="H82" s="1031"/>
      <c r="I82" s="1031"/>
      <c r="J82" s="1031"/>
    </row>
    <row r="83" spans="1:10" ht="12.75" customHeight="1" x14ac:dyDescent="0.25">
      <c r="A83" s="1076" t="s">
        <v>398</v>
      </c>
      <c r="B83" s="1076"/>
      <c r="C83" s="1076"/>
      <c r="D83" s="1076"/>
      <c r="E83" s="1076"/>
      <c r="F83" s="1076"/>
      <c r="G83" s="1076"/>
      <c r="H83" s="1076"/>
      <c r="I83" s="1076"/>
      <c r="J83" s="1076"/>
    </row>
    <row r="84" spans="1:10" ht="12.75" customHeight="1" x14ac:dyDescent="0.25">
      <c r="A84" s="1076"/>
      <c r="B84" s="1076"/>
      <c r="C84" s="1076"/>
      <c r="D84" s="1076"/>
      <c r="E84" s="1076"/>
      <c r="F84" s="1076"/>
      <c r="G84" s="1076"/>
      <c r="H84" s="1076"/>
      <c r="I84" s="1076"/>
      <c r="J84" s="1076"/>
    </row>
    <row r="85" spans="1:10" ht="12.75" customHeight="1" x14ac:dyDescent="0.25">
      <c r="A85" s="1076"/>
      <c r="B85" s="1076"/>
      <c r="C85" s="1076"/>
      <c r="D85" s="1076"/>
      <c r="E85" s="1076"/>
      <c r="F85" s="1076"/>
      <c r="G85" s="1076"/>
      <c r="H85" s="1076"/>
      <c r="I85" s="1076"/>
      <c r="J85" s="1076"/>
    </row>
    <row r="86" spans="1:10" ht="12.75" customHeight="1" x14ac:dyDescent="0.25">
      <c r="A86" s="711"/>
      <c r="B86" s="1031"/>
      <c r="C86" s="1031"/>
      <c r="D86" s="1031"/>
      <c r="E86" s="1031"/>
      <c r="F86" s="1031"/>
      <c r="G86" s="1031"/>
      <c r="H86" s="1031"/>
      <c r="I86" s="1031"/>
      <c r="J86" s="1031"/>
    </row>
    <row r="87" spans="1:10" ht="12.75" customHeight="1" x14ac:dyDescent="0.25">
      <c r="A87" s="710" t="s">
        <v>528</v>
      </c>
      <c r="B87" s="1031"/>
      <c r="C87" s="1031"/>
      <c r="D87" s="1031"/>
      <c r="E87" s="1031"/>
      <c r="F87" s="1031"/>
      <c r="G87" s="1031"/>
      <c r="H87" s="1031"/>
      <c r="I87" s="1031"/>
      <c r="J87" s="1031"/>
    </row>
    <row r="88" spans="1:10" ht="12.75" customHeight="1" x14ac:dyDescent="0.25">
      <c r="A88" s="1031"/>
      <c r="B88" s="1031"/>
      <c r="C88" s="1031"/>
      <c r="D88" s="1031"/>
      <c r="E88" s="1031"/>
      <c r="F88" s="1031"/>
      <c r="G88" s="1031"/>
      <c r="H88" s="1031"/>
      <c r="I88" s="1031"/>
      <c r="J88" s="1031"/>
    </row>
    <row r="89" spans="1:10" ht="12.75" customHeight="1" x14ac:dyDescent="0.25">
      <c r="A89" s="1077" t="s">
        <v>496</v>
      </c>
      <c r="B89" s="1078"/>
      <c r="C89" s="1078"/>
      <c r="D89" s="1078"/>
      <c r="E89" s="1078"/>
      <c r="F89" s="1078"/>
      <c r="G89" s="1078"/>
      <c r="H89" s="1078"/>
      <c r="I89" s="1078"/>
      <c r="J89" s="1078"/>
    </row>
    <row r="90" spans="1:10" ht="12.75" customHeight="1" x14ac:dyDescent="0.25">
      <c r="A90" s="1031"/>
      <c r="B90" s="1031"/>
      <c r="C90" s="1031"/>
      <c r="D90" s="1031"/>
      <c r="E90" s="1031"/>
      <c r="F90" s="1031"/>
      <c r="G90" s="1031"/>
      <c r="H90" s="1031"/>
      <c r="I90" s="1031"/>
      <c r="J90" s="1031"/>
    </row>
    <row r="91" spans="1:10" ht="15" customHeight="1" x14ac:dyDescent="0.25">
      <c r="A91" s="1073" t="s">
        <v>850</v>
      </c>
      <c r="B91" s="1073"/>
      <c r="C91" s="1073"/>
      <c r="D91" s="1073"/>
      <c r="E91" s="1073"/>
      <c r="F91" s="1073"/>
      <c r="G91" s="1073"/>
      <c r="H91" s="1073"/>
      <c r="I91" s="1073"/>
      <c r="J91" s="1073"/>
    </row>
    <row r="92" spans="1:10" ht="12.75" customHeight="1" x14ac:dyDescent="0.25">
      <c r="A92" s="1073"/>
      <c r="B92" s="1073"/>
      <c r="C92" s="1073"/>
      <c r="D92" s="1073"/>
      <c r="E92" s="1073"/>
      <c r="F92" s="1073"/>
      <c r="G92" s="1073"/>
      <c r="H92" s="1073"/>
      <c r="I92" s="1073"/>
      <c r="J92" s="1073"/>
    </row>
    <row r="93" spans="1:10" ht="12.75" customHeight="1" x14ac:dyDescent="0.25">
      <c r="A93" s="1069" t="s">
        <v>631</v>
      </c>
      <c r="B93" s="1069"/>
      <c r="C93" s="1069"/>
      <c r="D93" s="1069"/>
      <c r="E93" s="1069"/>
      <c r="F93" s="1069"/>
      <c r="G93" s="1069"/>
      <c r="H93" s="1069"/>
      <c r="I93" s="1069"/>
      <c r="J93" s="1069"/>
    </row>
    <row r="94" spans="1:10" ht="12.75" customHeight="1" x14ac:dyDescent="0.25">
      <c r="A94" s="1031"/>
      <c r="B94" s="1031"/>
      <c r="C94" s="1031"/>
      <c r="D94" s="1031"/>
      <c r="E94" s="1031"/>
      <c r="F94" s="1031"/>
      <c r="G94" s="1031"/>
      <c r="H94" s="1031"/>
      <c r="I94" s="1031"/>
      <c r="J94" s="1031"/>
    </row>
    <row r="95" spans="1:10" ht="12.75" customHeight="1" x14ac:dyDescent="0.25">
      <c r="A95" s="703" t="s">
        <v>529</v>
      </c>
      <c r="B95" s="1031"/>
      <c r="C95" s="1031"/>
      <c r="D95" s="1031"/>
      <c r="E95" s="1031"/>
      <c r="F95" s="1031"/>
      <c r="G95" s="1031"/>
      <c r="H95" s="1031"/>
      <c r="I95" s="1031"/>
      <c r="J95" s="1031"/>
    </row>
    <row r="96" spans="1:10" ht="12.75" customHeight="1" x14ac:dyDescent="0.25">
      <c r="A96" s="1030"/>
      <c r="B96" s="1031"/>
      <c r="C96" s="1031"/>
      <c r="D96" s="1031"/>
      <c r="E96" s="1031"/>
      <c r="F96" s="1031"/>
      <c r="G96" s="1031"/>
      <c r="H96" s="1031"/>
      <c r="I96" s="1031"/>
      <c r="J96" s="1031"/>
    </row>
    <row r="97" spans="1:10" ht="12.75" customHeight="1" x14ac:dyDescent="0.25">
      <c r="A97" s="1030"/>
      <c r="B97" s="1031" t="s">
        <v>746</v>
      </c>
      <c r="C97" s="1031"/>
      <c r="D97" s="1031" t="s">
        <v>747</v>
      </c>
      <c r="E97" s="1031"/>
      <c r="F97" s="630" t="s">
        <v>748</v>
      </c>
      <c r="G97" s="1031"/>
      <c r="H97" s="1031"/>
      <c r="I97" s="1031"/>
      <c r="J97" s="1031"/>
    </row>
    <row r="98" spans="1:10" ht="12.75" customHeight="1" x14ac:dyDescent="0.25">
      <c r="A98" s="1031"/>
      <c r="B98" s="1031" t="s">
        <v>624</v>
      </c>
      <c r="C98" s="1031"/>
      <c r="D98" s="1031" t="s">
        <v>625</v>
      </c>
      <c r="E98" s="1031"/>
      <c r="F98" s="630" t="s">
        <v>626</v>
      </c>
      <c r="G98" s="1031"/>
      <c r="H98" s="1031"/>
      <c r="I98" s="1031"/>
      <c r="J98" s="1031"/>
    </row>
    <row r="99" spans="1:10" ht="12.75" customHeight="1" x14ac:dyDescent="0.25">
      <c r="A99" s="1031"/>
      <c r="B99" s="712" t="s">
        <v>298</v>
      </c>
      <c r="C99" s="712"/>
      <c r="D99" s="408" t="s">
        <v>318</v>
      </c>
      <c r="E99" s="408"/>
      <c r="F99" s="630" t="s">
        <v>313</v>
      </c>
      <c r="G99" s="713"/>
      <c r="H99" s="408"/>
      <c r="I99" s="408"/>
      <c r="J99" s="1031"/>
    </row>
    <row r="100" spans="1:10" ht="12.75" customHeight="1" x14ac:dyDescent="0.25">
      <c r="A100" s="1031"/>
      <c r="B100" s="408" t="s">
        <v>851</v>
      </c>
      <c r="C100" s="408"/>
      <c r="D100" s="408" t="s">
        <v>852</v>
      </c>
      <c r="E100" s="408"/>
      <c r="F100" s="630" t="s">
        <v>853</v>
      </c>
      <c r="G100" s="713"/>
      <c r="H100" s="408"/>
      <c r="I100" s="408"/>
      <c r="J100" s="1031"/>
    </row>
    <row r="101" spans="1:10" ht="12.75" customHeight="1" x14ac:dyDescent="0.25">
      <c r="A101" s="1031"/>
      <c r="B101" s="408" t="s">
        <v>854</v>
      </c>
      <c r="C101" s="408"/>
      <c r="D101" s="408" t="s">
        <v>225</v>
      </c>
      <c r="E101" s="408"/>
      <c r="F101" s="630" t="s">
        <v>855</v>
      </c>
      <c r="G101" s="713"/>
      <c r="H101" s="408"/>
      <c r="I101" s="408"/>
      <c r="J101" s="1031"/>
    </row>
    <row r="102" spans="1:10" ht="12.75" customHeight="1" x14ac:dyDescent="0.25">
      <c r="A102" s="1031"/>
      <c r="B102" s="408" t="s">
        <v>792</v>
      </c>
      <c r="C102" s="408"/>
      <c r="D102" s="408" t="s">
        <v>793</v>
      </c>
      <c r="E102" s="408"/>
      <c r="F102" s="630" t="s">
        <v>794</v>
      </c>
      <c r="G102" s="713"/>
      <c r="H102" s="713"/>
      <c r="I102" s="713"/>
      <c r="J102" s="1031"/>
    </row>
    <row r="103" spans="1:10" ht="12.75" customHeight="1" x14ac:dyDescent="0.25">
      <c r="A103" s="1031"/>
      <c r="B103" s="712" t="s">
        <v>627</v>
      </c>
      <c r="C103" s="712"/>
      <c r="D103" s="408" t="s">
        <v>628</v>
      </c>
      <c r="E103" s="408"/>
      <c r="F103" s="630" t="s">
        <v>629</v>
      </c>
      <c r="G103" s="713"/>
      <c r="H103" s="408"/>
      <c r="I103" s="408"/>
      <c r="J103" s="1031"/>
    </row>
    <row r="104" spans="1:10" ht="12.75" customHeight="1" x14ac:dyDescent="0.25">
      <c r="A104" s="1031"/>
      <c r="B104" s="712" t="s">
        <v>856</v>
      </c>
      <c r="C104" s="712"/>
      <c r="D104" s="408" t="s">
        <v>857</v>
      </c>
      <c r="E104" s="408"/>
      <c r="F104" s="630" t="s">
        <v>876</v>
      </c>
      <c r="G104" s="713"/>
      <c r="H104" s="408"/>
      <c r="I104" s="408"/>
      <c r="J104" s="1031"/>
    </row>
    <row r="105" spans="1:10" ht="12.75" customHeight="1" x14ac:dyDescent="0.25">
      <c r="A105" s="1031"/>
      <c r="B105" s="712" t="s">
        <v>795</v>
      </c>
      <c r="C105" s="712"/>
      <c r="D105" s="408" t="s">
        <v>796</v>
      </c>
      <c r="E105" s="408"/>
      <c r="F105" s="630" t="s">
        <v>797</v>
      </c>
      <c r="G105" s="713"/>
      <c r="H105" s="408"/>
      <c r="I105" s="408"/>
      <c r="J105" s="1031"/>
    </row>
    <row r="106" spans="1:10" ht="12.75" customHeight="1" x14ac:dyDescent="0.25">
      <c r="A106" s="1031"/>
      <c r="B106" s="712"/>
      <c r="C106" s="712"/>
      <c r="D106" s="408"/>
      <c r="E106" s="408"/>
      <c r="F106" s="630"/>
      <c r="G106" s="408"/>
      <c r="H106" s="408"/>
      <c r="I106" s="408"/>
      <c r="J106" s="1031"/>
    </row>
    <row r="107" spans="1:10" ht="12.75" customHeight="1" x14ac:dyDescent="0.25">
      <c r="A107" s="1" t="s">
        <v>818</v>
      </c>
      <c r="B107" s="1031"/>
      <c r="C107" s="1031"/>
      <c r="D107" s="1031"/>
      <c r="E107" s="1031"/>
      <c r="F107" s="630"/>
      <c r="G107" s="1031"/>
      <c r="H107" s="1031"/>
      <c r="I107" s="1031"/>
      <c r="J107" s="1031"/>
    </row>
    <row r="108" spans="1:10" ht="12.75" customHeight="1" x14ac:dyDescent="0.25">
      <c r="A108" s="1031"/>
      <c r="B108" s="1031"/>
      <c r="C108" s="1031"/>
      <c r="D108" s="1031"/>
      <c r="E108" s="1031"/>
      <c r="F108" s="630"/>
      <c r="G108" s="1031"/>
      <c r="H108" s="1031"/>
      <c r="I108" s="1031"/>
      <c r="J108" s="1031"/>
    </row>
    <row r="109" spans="1:10" ht="12.75" customHeight="1" x14ac:dyDescent="0.25">
      <c r="A109" s="1031"/>
      <c r="B109" s="1031" t="s">
        <v>327</v>
      </c>
      <c r="C109" s="1031"/>
      <c r="D109" s="1031" t="s">
        <v>144</v>
      </c>
      <c r="E109" s="1031"/>
      <c r="F109" s="630" t="s">
        <v>328</v>
      </c>
      <c r="G109" s="1031"/>
      <c r="H109" s="1031"/>
      <c r="I109" s="1031"/>
      <c r="J109" s="1031"/>
    </row>
    <row r="110" spans="1:10" ht="12.75" customHeight="1" x14ac:dyDescent="0.25">
      <c r="A110" s="1031"/>
      <c r="B110" s="1031"/>
      <c r="C110" s="1031"/>
      <c r="D110" s="1031"/>
      <c r="E110" s="1031"/>
      <c r="F110" s="1031"/>
      <c r="G110" s="1031"/>
      <c r="H110" s="1031"/>
      <c r="I110" s="1031"/>
      <c r="J110" s="1031"/>
    </row>
    <row r="111" spans="1:10" ht="12.75" customHeight="1" x14ac:dyDescent="0.25">
      <c r="A111" s="1" t="s">
        <v>5</v>
      </c>
      <c r="B111" s="1031" t="s">
        <v>494</v>
      </c>
      <c r="C111" s="1031"/>
      <c r="D111" s="1031"/>
      <c r="E111" s="1031"/>
      <c r="F111" s="1031"/>
      <c r="G111" s="1031"/>
      <c r="H111" s="1031"/>
      <c r="I111" s="1031"/>
      <c r="J111" s="1031"/>
    </row>
    <row r="112" spans="1:10" ht="12.75" customHeight="1" x14ac:dyDescent="0.25">
      <c r="A112" s="1031"/>
      <c r="B112" s="1031" t="s">
        <v>495</v>
      </c>
      <c r="C112" s="1031"/>
      <c r="D112" s="1031"/>
      <c r="E112" s="1031"/>
      <c r="F112" s="1031"/>
      <c r="G112" s="1031"/>
      <c r="H112" s="1031"/>
      <c r="I112" s="1031"/>
      <c r="J112" s="1031"/>
    </row>
    <row r="113" customFormat="1" ht="12.75" customHeight="1" x14ac:dyDescent="0.25"/>
    <row r="114" customFormat="1" ht="12.75" customHeight="1" x14ac:dyDescent="0.25"/>
    <row r="115" customFormat="1" ht="12.75" customHeight="1" x14ac:dyDescent="0.25"/>
    <row r="116" customFormat="1" ht="12.75" customHeight="1" x14ac:dyDescent="0.25"/>
    <row r="117" customFormat="1" ht="12.75" customHeight="1" x14ac:dyDescent="0.25"/>
    <row r="118" customFormat="1" ht="12.75" customHeight="1" x14ac:dyDescent="0.25"/>
    <row r="119" customFormat="1" ht="12.75" customHeight="1" x14ac:dyDescent="0.25"/>
    <row r="120" customFormat="1" ht="12.75" customHeight="1" x14ac:dyDescent="0.25"/>
    <row r="121" customFormat="1" ht="12.75" customHeight="1" x14ac:dyDescent="0.25"/>
    <row r="122" customFormat="1" ht="12.75" customHeight="1" x14ac:dyDescent="0.25"/>
    <row r="123" customFormat="1" ht="12.75" customHeight="1" x14ac:dyDescent="0.25"/>
    <row r="124" customFormat="1" ht="12.75" customHeight="1" x14ac:dyDescent="0.25"/>
    <row r="125" customFormat="1" ht="12.75" customHeight="1" x14ac:dyDescent="0.25"/>
    <row r="126" customFormat="1" ht="12.75" customHeight="1" x14ac:dyDescent="0.25"/>
    <row r="127" customFormat="1" ht="12.75" customHeight="1" x14ac:dyDescent="0.25"/>
    <row r="128" customFormat="1" ht="12.75" customHeight="1" x14ac:dyDescent="0.25"/>
    <row r="129" customFormat="1" ht="12.75" customHeight="1" x14ac:dyDescent="0.25"/>
    <row r="130" customFormat="1" ht="12.75" customHeight="1" x14ac:dyDescent="0.25"/>
    <row r="131" customFormat="1" ht="12.75" customHeight="1" x14ac:dyDescent="0.25"/>
    <row r="132" customFormat="1" ht="12.75" customHeight="1" x14ac:dyDescent="0.25"/>
    <row r="133" customFormat="1" x14ac:dyDescent="0.25"/>
    <row r="134" customFormat="1" x14ac:dyDescent="0.25"/>
  </sheetData>
  <mergeCells count="18">
    <mergeCell ref="A31:J34"/>
    <mergeCell ref="A36:J40"/>
    <mergeCell ref="A93:J93"/>
    <mergeCell ref="A43:J47"/>
    <mergeCell ref="A49:J51"/>
    <mergeCell ref="A53:J55"/>
    <mergeCell ref="A57:J59"/>
    <mergeCell ref="A91:J92"/>
    <mergeCell ref="A62:J63"/>
    <mergeCell ref="A65:J67"/>
    <mergeCell ref="B69:D69"/>
    <mergeCell ref="A83:J85"/>
    <mergeCell ref="A89:J89"/>
    <mergeCell ref="D6:G6"/>
    <mergeCell ref="A15:J16"/>
    <mergeCell ref="A18:J19"/>
    <mergeCell ref="A21:J24"/>
    <mergeCell ref="A26:J28"/>
  </mergeCells>
  <hyperlinks>
    <hyperlink ref="F109" r:id="rId1" xr:uid="{C32F06D5-B4EB-4F09-A396-0E8F8D063645}"/>
    <hyperlink ref="F99" r:id="rId2" xr:uid="{0410ED86-6CA6-4AE6-9E2A-E8FF8AE94697}"/>
    <hyperlink ref="A93" r:id="rId3" display="ACC.CAFR@dfa.arkansas.gov" xr:uid="{C04B0C10-4101-4431-AF88-B4B4F6D6E4C6}"/>
    <hyperlink ref="F102" r:id="rId4" display="Jerry.Ellis@dfa.arkansas.gov" xr:uid="{8A402C02-A6F4-4DE2-B6E4-16529A8C5E02}"/>
    <hyperlink ref="F98" r:id="rId5" xr:uid="{D6951372-32AF-4389-9C33-4710302BE5B9}"/>
    <hyperlink ref="A93:J93" r:id="rId6" display="FRS.ACFR@dfa.arkansas.gov" xr:uid="{E1FE38E3-0585-4F5B-8F43-6B9F3683F1B6}"/>
    <hyperlink ref="F97" r:id="rId7" xr:uid="{77B23EEB-18D0-4C3C-85D8-D218394CE181}"/>
    <hyperlink ref="F101" r:id="rId8" display="Jordan.Muir@dfa.arkansas.gov" xr:uid="{BF588E25-546E-4136-9941-8A9EC8A506E7}"/>
    <hyperlink ref="F103" r:id="rId9" xr:uid="{6CBE6028-143F-45CD-9D23-FBEE2257885C}"/>
    <hyperlink ref="F100" r:id="rId10" display="John.Joyner@dfa.arkansas.gov" xr:uid="{D56E2285-7AF6-4703-A5F6-42589C86EC86}"/>
    <hyperlink ref="F104" r:id="rId11" xr:uid="{72A87755-AC61-4DEC-BB7F-018170BAA069}"/>
  </hyperlinks>
  <pageMargins left="0.5" right="0.5" top="1" bottom="0.5" header="0.3" footer="0.3"/>
  <pageSetup paperSize="5" scale="95" fitToHeight="0" orientation="portrait" useFirstPageNumber="1" horizontalDpi="4294967293" r:id="rId12"/>
  <headerFooter scaleWithDoc="0">
    <oddFooter>&amp;L&amp;A&amp;C&amp;P/&amp;N</oddFooter>
  </headerFooter>
  <rowBreaks count="2" manualBreakCount="2">
    <brk id="62" max="16383" man="1"/>
    <brk id="113"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193CD-9F48-4989-BE58-463895051897}">
  <sheetPr>
    <tabColor theme="9" tint="-0.499984740745262"/>
    <pageSetUpPr fitToPage="1"/>
  </sheetPr>
  <dimension ref="A1:Y287"/>
  <sheetViews>
    <sheetView showGridLines="0" zoomScaleNormal="100" zoomScaleSheetLayoutView="100" workbookViewId="0">
      <selection activeCell="E3" sqref="E3:H3"/>
    </sheetView>
  </sheetViews>
  <sheetFormatPr defaultColWidth="9.109375" defaultRowHeight="13.2" x14ac:dyDescent="0.25"/>
  <cols>
    <col min="1" max="1" width="9.109375" style="732" customWidth="1"/>
    <col min="2" max="2" width="9.109375" style="729" customWidth="1"/>
    <col min="3" max="5" width="9.109375" style="729"/>
    <col min="6" max="7" width="9.109375" style="729" customWidth="1"/>
    <col min="8" max="8" width="16.44140625" style="729" customWidth="1"/>
    <col min="9" max="9" width="9.109375" style="729"/>
    <col min="10" max="10" width="2.6640625" style="729" customWidth="1"/>
    <col min="11" max="11" width="7.109375" style="729" customWidth="1"/>
    <col min="12" max="12" width="14" style="729" customWidth="1"/>
    <col min="13" max="16384" width="9.109375" style="729"/>
  </cols>
  <sheetData>
    <row r="1" spans="1:25" s="714" customFormat="1" ht="21" customHeight="1" x14ac:dyDescent="0.35">
      <c r="A1" s="1222" t="s">
        <v>361</v>
      </c>
      <c r="B1" s="1222"/>
      <c r="C1" s="1222"/>
      <c r="D1" s="1222"/>
      <c r="E1" s="1222"/>
      <c r="H1" s="1223" t="str">
        <f>'Table of Contents - Part 3'!E16</f>
        <v>DUE DATE:  8/29/2025</v>
      </c>
      <c r="I1" s="1223"/>
      <c r="J1" s="1223"/>
      <c r="K1" s="1223"/>
      <c r="L1" s="1223"/>
    </row>
    <row r="2" spans="1:25" s="716" customFormat="1" ht="12.75" customHeight="1" x14ac:dyDescent="0.25">
      <c r="A2" s="715"/>
    </row>
    <row r="3" spans="1:25" s="716" customFormat="1" ht="15.75" customHeight="1" x14ac:dyDescent="0.3">
      <c r="A3" s="717" t="s">
        <v>70</v>
      </c>
      <c r="D3" s="718"/>
      <c r="E3" s="1063" t="str">
        <f>+'Title Page'!$D$19</f>
        <v xml:space="preserve"> </v>
      </c>
      <c r="F3" s="1063"/>
      <c r="G3" s="1063"/>
      <c r="H3" s="1063"/>
      <c r="I3" s="719"/>
      <c r="J3" s="718"/>
      <c r="K3" s="718"/>
      <c r="L3" s="718"/>
    </row>
    <row r="4" spans="1:25" s="716" customFormat="1" ht="15.75" customHeight="1" x14ac:dyDescent="0.3">
      <c r="A4" s="717" t="s">
        <v>69</v>
      </c>
      <c r="D4" s="718"/>
      <c r="E4" s="567" t="str">
        <f>+'Title Page'!$D$20</f>
        <v xml:space="preserve"> </v>
      </c>
      <c r="F4" s="561"/>
      <c r="G4" s="561"/>
      <c r="H4" s="561"/>
      <c r="I4" s="720"/>
    </row>
    <row r="5" spans="1:25" s="722" customFormat="1" ht="15.75" customHeight="1" x14ac:dyDescent="0.25">
      <c r="A5" s="721"/>
      <c r="D5" s="723"/>
      <c r="E5" s="721"/>
      <c r="F5" s="721"/>
    </row>
    <row r="6" spans="1:25" s="722" customFormat="1" ht="15.75" customHeight="1" x14ac:dyDescent="0.25">
      <c r="A6" s="721" t="s">
        <v>350</v>
      </c>
      <c r="D6" s="723"/>
      <c r="E6" s="721" t="s">
        <v>351</v>
      </c>
      <c r="F6" s="721"/>
    </row>
    <row r="7" spans="1:25" s="714" customFormat="1" ht="12.75" customHeight="1" x14ac:dyDescent="0.25">
      <c r="A7" s="724"/>
    </row>
    <row r="8" spans="1:25" s="714" customFormat="1" ht="12.75" customHeight="1" x14ac:dyDescent="0.25">
      <c r="A8" s="724"/>
    </row>
    <row r="9" spans="1:25" s="722" customFormat="1" ht="15.75" customHeight="1" x14ac:dyDescent="0.25">
      <c r="A9" s="1224" t="s">
        <v>632</v>
      </c>
      <c r="B9" s="1224"/>
      <c r="C9" s="1224"/>
      <c r="D9" s="1224"/>
      <c r="E9" s="1224"/>
      <c r="F9" s="1224"/>
      <c r="G9" s="1225"/>
      <c r="H9" s="1225"/>
      <c r="I9" s="1225"/>
      <c r="J9" s="1225"/>
      <c r="K9" s="1225"/>
      <c r="L9" s="1225"/>
    </row>
    <row r="10" spans="1:25" s="722" customFormat="1" ht="20.25" customHeight="1" x14ac:dyDescent="0.25">
      <c r="A10" s="1224" t="s">
        <v>353</v>
      </c>
      <c r="B10" s="1224"/>
      <c r="C10" s="1226"/>
      <c r="D10" s="1227"/>
      <c r="E10" s="1227"/>
      <c r="F10" s="1227"/>
      <c r="G10" s="883" t="s">
        <v>352</v>
      </c>
      <c r="H10" s="884"/>
      <c r="I10" s="1228" t="s">
        <v>354</v>
      </c>
      <c r="J10" s="1228"/>
      <c r="K10" s="1229"/>
      <c r="L10" s="1229"/>
    </row>
    <row r="11" spans="1:25" s="722" customFormat="1" ht="15.75" customHeight="1" x14ac:dyDescent="0.25">
      <c r="A11" s="883"/>
      <c r="B11" s="883"/>
      <c r="C11" s="885"/>
      <c r="D11" s="885"/>
      <c r="E11" s="885"/>
      <c r="F11" s="885"/>
      <c r="G11" s="885"/>
      <c r="H11" s="462"/>
      <c r="I11" s="725"/>
      <c r="J11" s="725"/>
      <c r="K11" s="886"/>
      <c r="L11" s="886"/>
    </row>
    <row r="12" spans="1:25" s="722" customFormat="1" ht="15.75" customHeight="1" x14ac:dyDescent="0.25">
      <c r="A12" s="1207" t="s">
        <v>633</v>
      </c>
      <c r="B12" s="1208"/>
      <c r="C12" s="1208"/>
      <c r="D12" s="1208"/>
      <c r="E12" s="1208"/>
      <c r="F12" s="1208"/>
      <c r="G12" s="1208"/>
      <c r="H12" s="1208"/>
      <c r="I12" s="1208"/>
      <c r="J12" s="1208"/>
      <c r="K12" s="1208"/>
      <c r="L12" s="1209"/>
    </row>
    <row r="13" spans="1:25" s="722" customFormat="1" ht="15.75" customHeight="1" x14ac:dyDescent="0.25">
      <c r="A13" s="1210"/>
      <c r="B13" s="1211"/>
      <c r="C13" s="1211"/>
      <c r="D13" s="1211"/>
      <c r="E13" s="1211"/>
      <c r="F13" s="1211"/>
      <c r="G13" s="1211"/>
      <c r="H13" s="1211"/>
      <c r="I13" s="1211"/>
      <c r="J13" s="1211"/>
      <c r="K13" s="1211"/>
      <c r="L13" s="1212"/>
    </row>
    <row r="14" spans="1:25" s="722" customFormat="1" ht="15.75" customHeight="1" x14ac:dyDescent="0.25">
      <c r="A14" s="883"/>
      <c r="B14" s="883"/>
      <c r="C14" s="885"/>
      <c r="D14" s="885"/>
      <c r="E14" s="885"/>
      <c r="F14" s="885"/>
      <c r="G14" s="885"/>
      <c r="H14" s="462"/>
      <c r="I14" s="725"/>
      <c r="J14" s="725"/>
      <c r="K14" s="886"/>
      <c r="L14" s="886"/>
    </row>
    <row r="15" spans="1:25" s="714" customFormat="1" ht="14.25" customHeight="1" x14ac:dyDescent="0.25">
      <c r="A15" s="1207" t="s">
        <v>634</v>
      </c>
      <c r="B15" s="1208"/>
      <c r="C15" s="1208"/>
      <c r="D15" s="1208"/>
      <c r="E15" s="1208"/>
      <c r="F15" s="1208"/>
      <c r="G15" s="1208"/>
      <c r="H15" s="1208"/>
      <c r="I15" s="1208"/>
      <c r="J15" s="1208"/>
      <c r="K15" s="1208"/>
      <c r="L15" s="1209"/>
      <c r="N15"/>
      <c r="O15"/>
      <c r="P15"/>
      <c r="Q15"/>
      <c r="R15"/>
      <c r="S15"/>
      <c r="T15"/>
      <c r="U15"/>
      <c r="V15"/>
      <c r="W15"/>
      <c r="X15"/>
      <c r="Y15"/>
    </row>
    <row r="16" spans="1:25" s="722" customFormat="1" ht="15.75" customHeight="1" x14ac:dyDescent="0.25">
      <c r="A16" s="1213"/>
      <c r="B16" s="1214"/>
      <c r="C16" s="1214"/>
      <c r="D16" s="1214"/>
      <c r="E16" s="1214"/>
      <c r="F16" s="1214"/>
      <c r="G16" s="1214"/>
      <c r="H16" s="1214"/>
      <c r="I16" s="1214"/>
      <c r="J16" s="1214"/>
      <c r="K16" s="1214"/>
      <c r="L16" s="1215"/>
      <c r="N16"/>
      <c r="O16"/>
      <c r="P16"/>
      <c r="Q16"/>
      <c r="R16"/>
      <c r="S16"/>
      <c r="T16"/>
      <c r="U16"/>
      <c r="V16"/>
      <c r="W16"/>
      <c r="X16"/>
      <c r="Y16"/>
    </row>
    <row r="17" spans="1:25" s="722" customFormat="1" ht="15.75" customHeight="1" x14ac:dyDescent="0.25">
      <c r="A17" s="1210"/>
      <c r="B17" s="1211"/>
      <c r="C17" s="1211"/>
      <c r="D17" s="1211"/>
      <c r="E17" s="1211"/>
      <c r="F17" s="1211"/>
      <c r="G17" s="1211"/>
      <c r="H17" s="1211"/>
      <c r="I17" s="1211"/>
      <c r="J17" s="1211"/>
      <c r="K17" s="1211"/>
      <c r="L17" s="1212"/>
      <c r="N17"/>
      <c r="O17"/>
      <c r="P17"/>
      <c r="Q17"/>
      <c r="R17"/>
      <c r="S17"/>
      <c r="T17"/>
      <c r="U17"/>
      <c r="V17"/>
      <c r="W17"/>
      <c r="X17"/>
      <c r="Y17"/>
    </row>
    <row r="18" spans="1:25" s="722" customFormat="1" ht="15.75" customHeight="1" x14ac:dyDescent="0.25">
      <c r="A18" s="883"/>
      <c r="B18" s="883"/>
      <c r="C18" s="885"/>
      <c r="D18" s="885"/>
      <c r="E18" s="885"/>
      <c r="F18" s="885"/>
      <c r="G18" s="885"/>
      <c r="H18" s="462"/>
      <c r="I18" s="725"/>
      <c r="J18" s="725"/>
      <c r="K18" s="886"/>
      <c r="L18" s="886"/>
    </row>
    <row r="19" spans="1:25" s="714" customFormat="1" ht="12.75" customHeight="1" thickBot="1" x14ac:dyDescent="0.3">
      <c r="A19" s="724"/>
    </row>
    <row r="20" spans="1:25" s="714" customFormat="1" ht="15" customHeight="1" x14ac:dyDescent="0.25">
      <c r="A20" s="1233" t="s">
        <v>869</v>
      </c>
      <c r="B20" s="1234"/>
      <c r="C20" s="1234"/>
      <c r="D20" s="1234"/>
      <c r="E20" s="1234"/>
      <c r="F20" s="1234"/>
      <c r="G20" s="1234"/>
      <c r="H20" s="1234"/>
      <c r="I20" s="1234"/>
      <c r="J20" s="1234"/>
      <c r="K20" s="1234"/>
      <c r="L20" s="1235"/>
    </row>
    <row r="21" spans="1:25" s="714" customFormat="1" ht="15" customHeight="1" x14ac:dyDescent="0.25">
      <c r="A21" s="1236"/>
      <c r="B21" s="1237"/>
      <c r="C21" s="1237"/>
      <c r="D21" s="1237"/>
      <c r="E21" s="1237"/>
      <c r="F21" s="1237"/>
      <c r="G21" s="1237"/>
      <c r="H21" s="1237"/>
      <c r="I21" s="1237"/>
      <c r="J21" s="1237"/>
      <c r="K21" s="1237"/>
      <c r="L21" s="1238"/>
    </row>
    <row r="22" spans="1:25" s="714" customFormat="1" ht="15" customHeight="1" x14ac:dyDescent="0.25">
      <c r="A22" s="1236"/>
      <c r="B22" s="1237"/>
      <c r="C22" s="1237"/>
      <c r="D22" s="1237"/>
      <c r="E22" s="1237"/>
      <c r="F22" s="1237"/>
      <c r="G22" s="1237"/>
      <c r="H22" s="1237"/>
      <c r="I22" s="1237"/>
      <c r="J22" s="1237"/>
      <c r="K22" s="1237"/>
      <c r="L22" s="1238"/>
    </row>
    <row r="23" spans="1:25" s="714" customFormat="1" ht="15" customHeight="1" thickBot="1" x14ac:dyDescent="0.3">
      <c r="A23" s="1239"/>
      <c r="B23" s="1240"/>
      <c r="C23" s="1240"/>
      <c r="D23" s="1240"/>
      <c r="E23" s="1240"/>
      <c r="F23" s="1240"/>
      <c r="G23" s="1240"/>
      <c r="H23" s="1240"/>
      <c r="I23" s="1240"/>
      <c r="J23" s="1240"/>
      <c r="K23" s="1240"/>
      <c r="L23" s="1241"/>
    </row>
    <row r="24" spans="1:25" s="714" customFormat="1" ht="12.75" customHeight="1" x14ac:dyDescent="0.25">
      <c r="A24" s="724"/>
    </row>
    <row r="25" spans="1:25" s="714" customFormat="1" ht="43.5" customHeight="1" x14ac:dyDescent="0.25">
      <c r="K25" s="726"/>
      <c r="L25" s="1006" t="s">
        <v>798</v>
      </c>
    </row>
    <row r="26" spans="1:25" ht="12.75" customHeight="1" x14ac:dyDescent="0.25">
      <c r="A26" s="727" t="s">
        <v>35</v>
      </c>
      <c r="B26" s="1242" t="s">
        <v>507</v>
      </c>
      <c r="C26" s="1243"/>
      <c r="D26" s="1243"/>
      <c r="E26" s="1243"/>
      <c r="F26" s="1243"/>
      <c r="G26" s="1243"/>
      <c r="H26" s="1243"/>
      <c r="I26" s="1243"/>
      <c r="J26" s="728"/>
      <c r="K26" s="726"/>
      <c r="L26" s="1007"/>
    </row>
    <row r="27" spans="1:25" s="714" customFormat="1" ht="12.75" customHeight="1" x14ac:dyDescent="0.25">
      <c r="B27" s="1081" t="s">
        <v>349</v>
      </c>
      <c r="C27" s="1081"/>
      <c r="D27" s="1081"/>
      <c r="E27" s="1081"/>
      <c r="F27" s="1081"/>
      <c r="G27" s="1081"/>
      <c r="H27" s="1081"/>
      <c r="I27" s="1081"/>
      <c r="J27" s="730"/>
      <c r="K27" s="726"/>
      <c r="L27" s="726"/>
    </row>
    <row r="28" spans="1:25" s="714" customFormat="1" ht="12.75" customHeight="1" x14ac:dyDescent="0.25">
      <c r="B28" s="1194" t="s">
        <v>760</v>
      </c>
      <c r="C28" s="1195"/>
      <c r="D28" s="1195"/>
      <c r="E28" s="1195"/>
      <c r="F28" s="1195"/>
      <c r="G28" s="1195"/>
      <c r="H28" s="1195"/>
      <c r="I28" s="1196"/>
      <c r="J28" s="1112"/>
      <c r="K28" s="726"/>
      <c r="L28" s="726"/>
    </row>
    <row r="29" spans="1:25" s="714" customFormat="1" ht="12.75" customHeight="1" x14ac:dyDescent="0.25">
      <c r="B29" s="1197"/>
      <c r="C29" s="1198"/>
      <c r="D29" s="1198"/>
      <c r="E29" s="1198"/>
      <c r="F29" s="1198"/>
      <c r="G29" s="1198"/>
      <c r="H29" s="1198"/>
      <c r="I29" s="1199"/>
      <c r="J29" s="1216"/>
      <c r="K29" s="726"/>
      <c r="L29" s="726"/>
    </row>
    <row r="30" spans="1:25" s="714" customFormat="1" ht="12.75" customHeight="1" x14ac:dyDescent="0.25">
      <c r="B30" s="1200"/>
      <c r="C30" s="1201"/>
      <c r="D30" s="1201"/>
      <c r="E30" s="1201"/>
      <c r="F30" s="1201"/>
      <c r="G30" s="1201"/>
      <c r="H30" s="1201"/>
      <c r="I30" s="1202"/>
      <c r="J30" s="1113"/>
      <c r="K30" s="726"/>
      <c r="L30" s="726"/>
    </row>
    <row r="31" spans="1:25" s="714" customFormat="1" ht="12.75" customHeight="1" x14ac:dyDescent="0.25">
      <c r="B31" s="1189" t="s">
        <v>761</v>
      </c>
      <c r="C31" s="1190"/>
      <c r="D31" s="1190"/>
      <c r="E31" s="1190"/>
      <c r="F31" s="1190"/>
      <c r="G31" s="1190"/>
      <c r="H31" s="1190"/>
      <c r="I31" s="1217"/>
      <c r="J31" s="1112"/>
      <c r="K31" s="726"/>
      <c r="L31" s="726"/>
    </row>
    <row r="32" spans="1:25" s="714" customFormat="1" ht="12.75" customHeight="1" x14ac:dyDescent="0.25">
      <c r="B32" s="1218"/>
      <c r="C32" s="1219"/>
      <c r="D32" s="1219"/>
      <c r="E32" s="1219"/>
      <c r="F32" s="1219"/>
      <c r="G32" s="1219"/>
      <c r="H32" s="1219"/>
      <c r="I32" s="1220"/>
      <c r="J32" s="1216"/>
      <c r="K32" s="726"/>
      <c r="L32" s="726"/>
    </row>
    <row r="33" spans="1:12" s="714" customFormat="1" ht="12.75" customHeight="1" x14ac:dyDescent="0.25">
      <c r="A33" s="851"/>
      <c r="B33" s="1218"/>
      <c r="C33" s="1219"/>
      <c r="D33" s="1219"/>
      <c r="E33" s="1219"/>
      <c r="F33" s="1219"/>
      <c r="G33" s="1219"/>
      <c r="H33" s="1219"/>
      <c r="I33" s="1220"/>
      <c r="J33" s="1216"/>
      <c r="K33" s="726"/>
      <c r="L33" s="726"/>
    </row>
    <row r="34" spans="1:12" s="714" customFormat="1" ht="12.75" customHeight="1" x14ac:dyDescent="0.25">
      <c r="A34" s="851"/>
      <c r="B34" s="1191"/>
      <c r="C34" s="1192"/>
      <c r="D34" s="1192"/>
      <c r="E34" s="1192"/>
      <c r="F34" s="1192"/>
      <c r="G34" s="1192"/>
      <c r="H34" s="1192"/>
      <c r="I34" s="1221"/>
      <c r="J34" s="1113"/>
      <c r="K34" s="726"/>
      <c r="L34" s="726"/>
    </row>
    <row r="35" spans="1:12" s="714" customFormat="1" ht="12.75" customHeight="1" x14ac:dyDescent="0.25">
      <c r="A35" s="851"/>
      <c r="B35" s="1082" t="s">
        <v>508</v>
      </c>
      <c r="C35" s="1083"/>
      <c r="D35" s="1083"/>
      <c r="E35" s="1083"/>
      <c r="F35" s="1083"/>
      <c r="G35" s="1083"/>
      <c r="H35" s="1083"/>
      <c r="I35" s="1083"/>
      <c r="J35" s="731"/>
      <c r="K35" s="726"/>
      <c r="L35" s="726"/>
    </row>
    <row r="36" spans="1:12" s="714" customFormat="1" ht="12.75" customHeight="1" x14ac:dyDescent="0.25">
      <c r="A36" s="851"/>
      <c r="B36" s="1087" t="s">
        <v>762</v>
      </c>
      <c r="C36" s="1088"/>
      <c r="D36" s="1088"/>
      <c r="E36" s="1088"/>
      <c r="F36" s="1088"/>
      <c r="G36" s="1088"/>
      <c r="H36" s="1088"/>
      <c r="I36" s="1088"/>
      <c r="J36" s="1112"/>
      <c r="K36" s="726"/>
      <c r="L36" s="726"/>
    </row>
    <row r="37" spans="1:12" ht="12.75" customHeight="1" x14ac:dyDescent="0.25">
      <c r="A37" s="854"/>
      <c r="B37" s="1088"/>
      <c r="C37" s="1088"/>
      <c r="D37" s="1088"/>
      <c r="E37" s="1088"/>
      <c r="F37" s="1088"/>
      <c r="G37" s="1088"/>
      <c r="H37" s="1088"/>
      <c r="I37" s="1088"/>
      <c r="J37" s="1113"/>
      <c r="K37" s="733"/>
      <c r="L37" s="1022" t="s">
        <v>819</v>
      </c>
    </row>
    <row r="38" spans="1:12" s="714" customFormat="1" ht="12.75" customHeight="1" x14ac:dyDescent="0.25">
      <c r="A38" s="851"/>
      <c r="B38" s="1087" t="s">
        <v>509</v>
      </c>
      <c r="C38" s="1088"/>
      <c r="D38" s="1088"/>
      <c r="E38" s="1088"/>
      <c r="F38" s="1088"/>
      <c r="G38" s="1088"/>
      <c r="H38" s="1088"/>
      <c r="I38" s="1088"/>
      <c r="J38" s="734"/>
      <c r="K38" s="726"/>
      <c r="L38" s="726"/>
    </row>
    <row r="39" spans="1:12" ht="12.75" customHeight="1" x14ac:dyDescent="0.25">
      <c r="A39" s="854"/>
      <c r="B39" s="1087" t="s">
        <v>544</v>
      </c>
      <c r="C39" s="1088"/>
      <c r="D39" s="1088"/>
      <c r="E39" s="1088"/>
      <c r="F39" s="1088"/>
      <c r="G39" s="1088"/>
      <c r="H39" s="1088"/>
      <c r="I39" s="1088"/>
      <c r="J39" s="1112"/>
      <c r="K39" s="733"/>
      <c r="L39" s="733"/>
    </row>
    <row r="40" spans="1:12" ht="12.75" customHeight="1" x14ac:dyDescent="0.25">
      <c r="A40" s="854"/>
      <c r="B40" s="1088"/>
      <c r="C40" s="1088"/>
      <c r="D40" s="1088"/>
      <c r="E40" s="1088"/>
      <c r="F40" s="1088"/>
      <c r="G40" s="1088"/>
      <c r="H40" s="1088"/>
      <c r="I40" s="1088"/>
      <c r="J40" s="1216"/>
      <c r="K40" s="733"/>
      <c r="L40" s="733"/>
    </row>
    <row r="41" spans="1:12" ht="12.75" customHeight="1" x14ac:dyDescent="0.25">
      <c r="A41" s="854"/>
      <c r="B41" s="1088"/>
      <c r="C41" s="1088"/>
      <c r="D41" s="1088"/>
      <c r="E41" s="1088"/>
      <c r="F41" s="1088"/>
      <c r="G41" s="1088"/>
      <c r="H41" s="1088"/>
      <c r="I41" s="1088"/>
      <c r="J41" s="1113"/>
      <c r="K41" s="733"/>
      <c r="L41" s="733"/>
    </row>
    <row r="42" spans="1:12" ht="12.75" customHeight="1" x14ac:dyDescent="0.25">
      <c r="A42" s="854"/>
      <c r="B42" s="1082" t="s">
        <v>511</v>
      </c>
      <c r="C42" s="1083"/>
      <c r="D42" s="1083"/>
      <c r="E42" s="1083"/>
      <c r="F42" s="1083"/>
      <c r="G42" s="1083"/>
      <c r="H42" s="1083"/>
      <c r="I42" s="1083"/>
      <c r="J42" s="734"/>
      <c r="K42" s="733"/>
      <c r="L42" s="733"/>
    </row>
    <row r="43" spans="1:12" ht="12.75" customHeight="1" x14ac:dyDescent="0.25">
      <c r="A43" s="854"/>
      <c r="B43" s="1082" t="s">
        <v>510</v>
      </c>
      <c r="C43" s="1083"/>
      <c r="D43" s="1083"/>
      <c r="E43" s="1083"/>
      <c r="F43" s="1083"/>
      <c r="G43" s="1083"/>
      <c r="H43" s="1083"/>
      <c r="I43" s="1083"/>
      <c r="J43" s="734"/>
      <c r="K43" s="733"/>
      <c r="L43" s="733"/>
    </row>
    <row r="44" spans="1:12" ht="12.75" customHeight="1" x14ac:dyDescent="0.25">
      <c r="A44" s="854"/>
      <c r="B44" s="1082" t="s">
        <v>545</v>
      </c>
      <c r="C44" s="1083"/>
      <c r="D44" s="1083"/>
      <c r="E44" s="1083"/>
      <c r="F44" s="1083"/>
      <c r="G44" s="1083"/>
      <c r="H44" s="1083"/>
      <c r="I44" s="1083"/>
      <c r="J44" s="734"/>
      <c r="K44" s="733"/>
      <c r="L44" s="733"/>
    </row>
    <row r="45" spans="1:12" s="714" customFormat="1" ht="12.75" customHeight="1" x14ac:dyDescent="0.25">
      <c r="A45" s="851"/>
      <c r="B45" s="1244" t="s">
        <v>491</v>
      </c>
      <c r="C45" s="1244"/>
      <c r="D45" s="1244"/>
      <c r="E45" s="1244"/>
      <c r="F45" s="1244"/>
      <c r="G45" s="1244"/>
      <c r="H45" s="1244"/>
      <c r="I45" s="1091"/>
      <c r="J45" s="555"/>
      <c r="K45" s="726"/>
      <c r="L45" s="726"/>
    </row>
    <row r="46" spans="1:12" s="714" customFormat="1" ht="12.75" customHeight="1" x14ac:dyDescent="0.25">
      <c r="A46" s="851"/>
      <c r="B46" s="1244"/>
      <c r="C46" s="1244"/>
      <c r="D46" s="1244"/>
      <c r="E46" s="1244"/>
      <c r="F46" s="1244"/>
      <c r="G46" s="1244"/>
      <c r="H46" s="1244"/>
      <c r="I46" s="1091"/>
      <c r="J46" s="569"/>
      <c r="K46" s="726"/>
      <c r="L46" s="726"/>
    </row>
    <row r="47" spans="1:12" s="714" customFormat="1" ht="12.75" customHeight="1" x14ac:dyDescent="0.25">
      <c r="A47" s="851"/>
      <c r="B47" s="1244"/>
      <c r="C47" s="1244"/>
      <c r="D47" s="1244"/>
      <c r="E47" s="1244"/>
      <c r="F47" s="1244"/>
      <c r="G47" s="1244"/>
      <c r="H47" s="1244"/>
      <c r="I47" s="1091"/>
      <c r="J47" s="556"/>
      <c r="K47" s="726"/>
      <c r="L47" s="726"/>
    </row>
    <row r="48" spans="1:12" x14ac:dyDescent="0.25">
      <c r="A48" s="854"/>
    </row>
    <row r="49" spans="1:12" s="714" customFormat="1" ht="12.75" customHeight="1" x14ac:dyDescent="0.25">
      <c r="A49" s="848" t="s">
        <v>36</v>
      </c>
      <c r="B49" s="1245" t="s">
        <v>362</v>
      </c>
      <c r="C49" s="1108"/>
      <c r="D49" s="1108"/>
      <c r="E49" s="1108"/>
      <c r="F49" s="1108"/>
      <c r="G49" s="1108"/>
      <c r="H49" s="1108"/>
      <c r="I49" s="1108"/>
      <c r="J49" s="735"/>
      <c r="K49" s="726"/>
      <c r="L49" s="1007"/>
    </row>
    <row r="50" spans="1:12" s="714" customFormat="1" ht="12.75" customHeight="1" x14ac:dyDescent="0.25">
      <c r="A50" s="915"/>
      <c r="B50" s="1108"/>
      <c r="C50" s="1108"/>
      <c r="D50" s="1108"/>
      <c r="E50" s="1108"/>
      <c r="F50" s="1108"/>
      <c r="G50" s="1108"/>
      <c r="H50" s="1108"/>
      <c r="I50" s="1108"/>
      <c r="J50" s="735"/>
      <c r="K50" s="726"/>
      <c r="L50" s="726"/>
    </row>
    <row r="51" spans="1:12" s="714" customFormat="1" ht="12.75" customHeight="1" x14ac:dyDescent="0.25">
      <c r="A51" s="851"/>
      <c r="B51" s="1081" t="s">
        <v>349</v>
      </c>
      <c r="C51" s="1081"/>
      <c r="D51" s="1081"/>
      <c r="E51" s="1081"/>
      <c r="F51" s="1081"/>
      <c r="G51" s="1081"/>
      <c r="H51" s="1081"/>
      <c r="I51" s="1081"/>
      <c r="J51" s="730"/>
      <c r="K51" s="726"/>
      <c r="L51" s="726"/>
    </row>
    <row r="52" spans="1:12" s="714" customFormat="1" ht="12.75" customHeight="1" x14ac:dyDescent="0.25">
      <c r="A52" s="851"/>
      <c r="B52" s="1193" t="s">
        <v>363</v>
      </c>
      <c r="C52" s="1088"/>
      <c r="D52" s="1088"/>
      <c r="E52" s="1088"/>
      <c r="F52" s="1088"/>
      <c r="G52" s="1088"/>
      <c r="H52" s="1088"/>
      <c r="I52" s="1088"/>
      <c r="J52" s="734"/>
      <c r="K52" s="726"/>
      <c r="L52" s="726"/>
    </row>
    <row r="53" spans="1:12" s="714" customFormat="1" ht="12.75" customHeight="1" x14ac:dyDescent="0.25">
      <c r="A53" s="851"/>
      <c r="B53" s="1087" t="s">
        <v>486</v>
      </c>
      <c r="C53" s="1088"/>
      <c r="D53" s="1088"/>
      <c r="E53" s="1088"/>
      <c r="F53" s="1088"/>
      <c r="G53" s="1088"/>
      <c r="H53" s="1088"/>
      <c r="I53" s="1088"/>
      <c r="J53" s="1246"/>
      <c r="K53" s="726"/>
      <c r="L53" s="726"/>
    </row>
    <row r="54" spans="1:12" s="714" customFormat="1" ht="12.75" customHeight="1" x14ac:dyDescent="0.25">
      <c r="A54" s="851"/>
      <c r="B54" s="1088"/>
      <c r="C54" s="1088"/>
      <c r="D54" s="1088"/>
      <c r="E54" s="1088"/>
      <c r="F54" s="1088"/>
      <c r="G54" s="1088"/>
      <c r="H54" s="1088"/>
      <c r="I54" s="1088"/>
      <c r="J54" s="1247"/>
      <c r="K54" s="726"/>
      <c r="L54" s="726"/>
    </row>
    <row r="55" spans="1:12" s="714" customFormat="1" ht="12.75" customHeight="1" x14ac:dyDescent="0.25">
      <c r="A55" s="851"/>
      <c r="B55" s="1091" t="s">
        <v>364</v>
      </c>
      <c r="C55" s="1092"/>
      <c r="D55" s="1092"/>
      <c r="E55" s="1092"/>
      <c r="F55" s="1092"/>
      <c r="G55" s="1092"/>
      <c r="H55" s="1092"/>
      <c r="I55" s="1092"/>
      <c r="J55" s="736"/>
      <c r="K55" s="726"/>
      <c r="L55" s="726"/>
    </row>
    <row r="56" spans="1:12" s="851" customFormat="1" ht="12.75" customHeight="1" x14ac:dyDescent="0.25">
      <c r="B56" s="903"/>
      <c r="C56" s="904"/>
      <c r="D56" s="904"/>
      <c r="E56" s="904"/>
      <c r="F56" s="904"/>
      <c r="G56" s="904"/>
      <c r="H56" s="904"/>
      <c r="I56" s="904"/>
      <c r="J56" s="904"/>
      <c r="K56" s="850"/>
      <c r="L56" s="850"/>
    </row>
    <row r="57" spans="1:12" ht="12.75" customHeight="1" x14ac:dyDescent="0.25">
      <c r="A57" s="853" t="s">
        <v>37</v>
      </c>
      <c r="B57" s="1084" t="s">
        <v>503</v>
      </c>
      <c r="C57" s="1085"/>
      <c r="D57" s="1085"/>
      <c r="E57" s="1085"/>
      <c r="F57" s="1085"/>
      <c r="G57" s="1085"/>
      <c r="H57" s="1085"/>
      <c r="I57" s="1085"/>
      <c r="J57" s="738"/>
      <c r="K57" s="732"/>
      <c r="L57" s="1011"/>
    </row>
    <row r="58" spans="1:12" ht="12.75" customHeight="1" x14ac:dyDescent="0.25">
      <c r="A58" s="855"/>
      <c r="B58" s="1085"/>
      <c r="C58" s="1085"/>
      <c r="D58" s="1085"/>
      <c r="E58" s="1085"/>
      <c r="F58" s="1085"/>
      <c r="G58" s="1085"/>
      <c r="H58" s="1085"/>
      <c r="I58" s="1085"/>
      <c r="J58" s="738"/>
      <c r="K58" s="732"/>
      <c r="L58" s="732"/>
    </row>
    <row r="59" spans="1:12" ht="12.75" customHeight="1" x14ac:dyDescent="0.25">
      <c r="A59" s="855"/>
      <c r="B59" s="1085"/>
      <c r="C59" s="1085"/>
      <c r="D59" s="1085"/>
      <c r="E59" s="1085"/>
      <c r="F59" s="1085"/>
      <c r="G59" s="1085"/>
      <c r="H59" s="1085"/>
      <c r="I59" s="1085"/>
      <c r="J59" s="738"/>
      <c r="K59" s="726"/>
      <c r="L59" s="726"/>
    </row>
    <row r="60" spans="1:12" ht="12.75" customHeight="1" x14ac:dyDescent="0.25">
      <c r="A60" s="851"/>
      <c r="B60" s="1081" t="s">
        <v>349</v>
      </c>
      <c r="C60" s="1081"/>
      <c r="D60" s="1081"/>
      <c r="E60" s="1081"/>
      <c r="F60" s="1081"/>
      <c r="G60" s="1081"/>
      <c r="H60" s="1081"/>
      <c r="I60" s="1081"/>
      <c r="J60" s="730"/>
      <c r="K60" s="732"/>
      <c r="L60" s="732"/>
    </row>
    <row r="61" spans="1:12" ht="12.75" customHeight="1" x14ac:dyDescent="0.25">
      <c r="A61" s="851"/>
      <c r="B61" s="1193" t="s">
        <v>370</v>
      </c>
      <c r="C61" s="1175"/>
      <c r="D61" s="1175"/>
      <c r="E61" s="1175"/>
      <c r="F61" s="1175"/>
      <c r="G61" s="1175"/>
      <c r="H61" s="1175"/>
      <c r="I61" s="1175"/>
      <c r="J61" s="734"/>
      <c r="K61" s="732"/>
      <c r="L61" s="732"/>
    </row>
    <row r="62" spans="1:12" ht="12.75" customHeight="1" x14ac:dyDescent="0.25">
      <c r="A62" s="851"/>
      <c r="B62" s="1193" t="s">
        <v>530</v>
      </c>
      <c r="C62" s="1175"/>
      <c r="D62" s="1175"/>
      <c r="E62" s="1175"/>
      <c r="F62" s="1175"/>
      <c r="G62" s="1175"/>
      <c r="H62" s="1175"/>
      <c r="I62" s="1175"/>
      <c r="J62" s="1176"/>
      <c r="K62" s="732"/>
      <c r="L62" s="732"/>
    </row>
    <row r="63" spans="1:12" ht="12.75" customHeight="1" x14ac:dyDescent="0.25">
      <c r="A63" s="851"/>
      <c r="B63" s="1175"/>
      <c r="C63" s="1175"/>
      <c r="D63" s="1175"/>
      <c r="E63" s="1175"/>
      <c r="F63" s="1175"/>
      <c r="G63" s="1175"/>
      <c r="H63" s="1175"/>
      <c r="I63" s="1175"/>
      <c r="J63" s="1177"/>
      <c r="K63" s="732"/>
      <c r="L63" s="732"/>
    </row>
    <row r="64" spans="1:12" ht="12.75" customHeight="1" x14ac:dyDescent="0.25">
      <c r="A64" s="851"/>
      <c r="B64" s="1174" t="s">
        <v>417</v>
      </c>
      <c r="C64" s="1175"/>
      <c r="D64" s="1175"/>
      <c r="E64" s="1175"/>
      <c r="F64" s="1175"/>
      <c r="G64" s="1175"/>
      <c r="H64" s="1175"/>
      <c r="I64" s="1175"/>
      <c r="J64" s="734"/>
      <c r="K64" s="732"/>
      <c r="L64" s="732"/>
    </row>
    <row r="65" spans="1:12" ht="12.75" customHeight="1" x14ac:dyDescent="0.25">
      <c r="A65" s="851"/>
      <c r="B65" s="1082" t="s">
        <v>416</v>
      </c>
      <c r="C65" s="1083"/>
      <c r="D65" s="1083"/>
      <c r="E65" s="1083"/>
      <c r="F65" s="1083"/>
      <c r="G65" s="1083"/>
      <c r="H65" s="1083"/>
      <c r="I65" s="1083"/>
      <c r="J65" s="734"/>
      <c r="K65" s="732"/>
      <c r="L65" s="732"/>
    </row>
    <row r="66" spans="1:12" ht="12.75" customHeight="1" x14ac:dyDescent="0.25">
      <c r="A66" s="851"/>
      <c r="B66" s="1203" t="s">
        <v>426</v>
      </c>
      <c r="C66" s="1204"/>
      <c r="D66" s="1204"/>
      <c r="E66" s="1204"/>
      <c r="F66" s="1204"/>
      <c r="G66" s="1204"/>
      <c r="H66" s="1204"/>
      <c r="I66" s="1204"/>
      <c r="J66" s="558"/>
      <c r="K66" s="726"/>
      <c r="L66" s="726"/>
    </row>
    <row r="67" spans="1:12" ht="12.75" customHeight="1" x14ac:dyDescent="0.25">
      <c r="A67" s="851"/>
      <c r="B67" s="1205"/>
      <c r="C67" s="1206"/>
      <c r="D67" s="1206"/>
      <c r="E67" s="1206"/>
      <c r="F67" s="1206"/>
      <c r="G67" s="1206"/>
      <c r="H67" s="1206"/>
      <c r="I67" s="1206"/>
      <c r="J67" s="559"/>
      <c r="K67" s="726"/>
      <c r="L67" s="726"/>
    </row>
    <row r="68" spans="1:12" ht="12.75" customHeight="1" x14ac:dyDescent="0.25">
      <c r="A68" s="854"/>
      <c r="B68" s="739"/>
      <c r="C68" s="740"/>
      <c r="D68" s="740"/>
      <c r="E68" s="740"/>
      <c r="F68" s="740"/>
      <c r="G68" s="740"/>
      <c r="H68" s="740"/>
      <c r="I68" s="732"/>
      <c r="J68" s="732"/>
      <c r="K68" s="732"/>
      <c r="L68" s="732"/>
    </row>
    <row r="69" spans="1:12" ht="12.75" customHeight="1" x14ac:dyDescent="0.25">
      <c r="A69" s="853" t="s">
        <v>38</v>
      </c>
      <c r="B69" s="1084" t="s">
        <v>413</v>
      </c>
      <c r="C69" s="1085"/>
      <c r="D69" s="1085"/>
      <c r="E69" s="1085"/>
      <c r="F69" s="1085"/>
      <c r="G69" s="1085"/>
      <c r="H69" s="1085"/>
      <c r="I69" s="1085"/>
      <c r="J69" s="738"/>
      <c r="K69" s="726"/>
      <c r="L69" s="1007"/>
    </row>
    <row r="70" spans="1:12" ht="12.75" customHeight="1" x14ac:dyDescent="0.25">
      <c r="A70" s="855"/>
      <c r="B70" s="1085"/>
      <c r="C70" s="1085"/>
      <c r="D70" s="1085"/>
      <c r="E70" s="1085"/>
      <c r="F70" s="1085"/>
      <c r="G70" s="1085"/>
      <c r="H70" s="1085"/>
      <c r="I70" s="1085"/>
      <c r="J70" s="738"/>
      <c r="K70" s="726"/>
      <c r="L70" s="726"/>
    </row>
    <row r="71" spans="1:12" ht="12.75" customHeight="1" x14ac:dyDescent="0.25">
      <c r="A71" s="851"/>
      <c r="B71" s="1081" t="s">
        <v>349</v>
      </c>
      <c r="C71" s="1081"/>
      <c r="D71" s="1081"/>
      <c r="E71" s="1081"/>
      <c r="F71" s="1081"/>
      <c r="G71" s="1081"/>
      <c r="H71" s="1081"/>
      <c r="I71" s="1081"/>
      <c r="J71" s="730"/>
      <c r="K71" s="732"/>
      <c r="L71" s="732"/>
    </row>
    <row r="72" spans="1:12" ht="12.75" customHeight="1" x14ac:dyDescent="0.25">
      <c r="A72" s="851"/>
      <c r="B72" s="1090" t="s">
        <v>371</v>
      </c>
      <c r="C72" s="1083"/>
      <c r="D72" s="1083"/>
      <c r="E72" s="1083"/>
      <c r="F72" s="1083"/>
      <c r="G72" s="1083"/>
      <c r="H72" s="1083"/>
      <c r="I72" s="1083"/>
      <c r="J72" s="734"/>
      <c r="K72" s="732"/>
      <c r="L72" s="732"/>
    </row>
    <row r="73" spans="1:12" ht="12.75" customHeight="1" x14ac:dyDescent="0.25">
      <c r="A73" s="851"/>
      <c r="B73" s="1101" t="s">
        <v>403</v>
      </c>
      <c r="C73" s="1083"/>
      <c r="D73" s="1083"/>
      <c r="E73" s="1083"/>
      <c r="F73" s="1083"/>
      <c r="G73" s="1083"/>
      <c r="H73" s="1083"/>
      <c r="I73" s="1083"/>
      <c r="J73" s="734"/>
      <c r="K73" s="732"/>
      <c r="L73" s="732"/>
    </row>
    <row r="74" spans="1:12" ht="12.75" customHeight="1" x14ac:dyDescent="0.25">
      <c r="A74" s="851"/>
      <c r="B74" s="1188" t="s">
        <v>404</v>
      </c>
      <c r="C74" s="1088"/>
      <c r="D74" s="1088"/>
      <c r="E74" s="1088"/>
      <c r="F74" s="1088"/>
      <c r="G74" s="1088"/>
      <c r="H74" s="1088"/>
      <c r="I74" s="1088"/>
      <c r="J74" s="1176"/>
      <c r="K74" s="732"/>
      <c r="L74" s="732"/>
    </row>
    <row r="75" spans="1:12" ht="12.75" customHeight="1" x14ac:dyDescent="0.25">
      <c r="A75" s="851"/>
      <c r="B75" s="1088"/>
      <c r="C75" s="1088"/>
      <c r="D75" s="1088"/>
      <c r="E75" s="1088"/>
      <c r="F75" s="1088"/>
      <c r="G75" s="1088"/>
      <c r="H75" s="1088"/>
      <c r="I75" s="1088"/>
      <c r="J75" s="1177"/>
      <c r="K75" s="732"/>
      <c r="L75" s="732"/>
    </row>
    <row r="76" spans="1:12" ht="12.75" customHeight="1" x14ac:dyDescent="0.25">
      <c r="A76" s="851"/>
      <c r="B76" s="1091" t="s">
        <v>372</v>
      </c>
      <c r="C76" s="1092"/>
      <c r="D76" s="1092"/>
      <c r="E76" s="1092"/>
      <c r="F76" s="1092"/>
      <c r="G76" s="1092"/>
      <c r="H76" s="1092"/>
      <c r="I76" s="1092"/>
      <c r="J76" s="736"/>
      <c r="K76" s="726"/>
      <c r="L76" s="726"/>
    </row>
    <row r="77" spans="1:12" ht="12.75" customHeight="1" x14ac:dyDescent="0.25">
      <c r="A77" s="851"/>
      <c r="B77" s="741"/>
      <c r="C77" s="742"/>
      <c r="D77" s="742"/>
      <c r="E77" s="742"/>
      <c r="F77" s="742"/>
      <c r="G77" s="742"/>
      <c r="H77" s="742"/>
      <c r="I77" s="742"/>
      <c r="J77" s="742"/>
      <c r="K77" s="726"/>
      <c r="L77" s="726"/>
    </row>
    <row r="78" spans="1:12" ht="12.75" customHeight="1" x14ac:dyDescent="0.25">
      <c r="A78" s="853" t="s">
        <v>39</v>
      </c>
      <c r="B78" s="1089" t="s">
        <v>377</v>
      </c>
      <c r="C78" s="1080"/>
      <c r="D78" s="1080"/>
      <c r="E78" s="1080"/>
      <c r="F78" s="1080"/>
      <c r="G78" s="1080"/>
      <c r="H78" s="1080"/>
      <c r="I78" s="1080"/>
      <c r="J78" s="743"/>
      <c r="K78" s="726"/>
      <c r="L78" s="1007"/>
    </row>
    <row r="79" spans="1:12" ht="12.75" customHeight="1" x14ac:dyDescent="0.25">
      <c r="A79" s="851"/>
      <c r="B79" s="1081" t="s">
        <v>349</v>
      </c>
      <c r="C79" s="1081"/>
      <c r="D79" s="1081"/>
      <c r="E79" s="1081"/>
      <c r="F79" s="1081"/>
      <c r="G79" s="1081"/>
      <c r="H79" s="1081"/>
      <c r="I79" s="1081"/>
      <c r="J79" s="730"/>
      <c r="K79" s="732"/>
      <c r="L79" s="732"/>
    </row>
    <row r="80" spans="1:12" ht="12.75" customHeight="1" x14ac:dyDescent="0.25">
      <c r="A80" s="851"/>
      <c r="B80" s="1090" t="s">
        <v>378</v>
      </c>
      <c r="C80" s="1083"/>
      <c r="D80" s="1083"/>
      <c r="E80" s="1083"/>
      <c r="F80" s="1083"/>
      <c r="G80" s="1083"/>
      <c r="H80" s="1083"/>
      <c r="I80" s="1083"/>
      <c r="J80" s="734"/>
      <c r="K80" s="732"/>
      <c r="L80" s="732"/>
    </row>
    <row r="81" spans="1:12" ht="12.75" customHeight="1" x14ac:dyDescent="0.25">
      <c r="A81" s="851"/>
      <c r="B81" s="1101" t="s">
        <v>403</v>
      </c>
      <c r="C81" s="1083"/>
      <c r="D81" s="1083"/>
      <c r="E81" s="1083"/>
      <c r="F81" s="1083"/>
      <c r="G81" s="1083"/>
      <c r="H81" s="1083"/>
      <c r="I81" s="1083"/>
      <c r="J81" s="734"/>
      <c r="K81" s="732"/>
      <c r="L81" s="732"/>
    </row>
    <row r="82" spans="1:12" ht="12.75" customHeight="1" x14ac:dyDescent="0.25">
      <c r="A82" s="851"/>
      <c r="B82" s="1188" t="s">
        <v>404</v>
      </c>
      <c r="C82" s="1088"/>
      <c r="D82" s="1088"/>
      <c r="E82" s="1088"/>
      <c r="F82" s="1088"/>
      <c r="G82" s="1088"/>
      <c r="H82" s="1088"/>
      <c r="I82" s="1088"/>
      <c r="J82" s="1176"/>
      <c r="K82" s="732"/>
      <c r="L82" s="732"/>
    </row>
    <row r="83" spans="1:12" ht="12.75" customHeight="1" x14ac:dyDescent="0.25">
      <c r="A83" s="851"/>
      <c r="B83" s="1088"/>
      <c r="C83" s="1088"/>
      <c r="D83" s="1088"/>
      <c r="E83" s="1088"/>
      <c r="F83" s="1088"/>
      <c r="G83" s="1088"/>
      <c r="H83" s="1088"/>
      <c r="I83" s="1088"/>
      <c r="J83" s="1177"/>
      <c r="K83" s="732"/>
      <c r="L83" s="732"/>
    </row>
    <row r="84" spans="1:12" ht="12.75" customHeight="1" x14ac:dyDescent="0.25">
      <c r="A84" s="851"/>
      <c r="B84" s="1091" t="s">
        <v>424</v>
      </c>
      <c r="C84" s="1092"/>
      <c r="D84" s="1092"/>
      <c r="E84" s="1092"/>
      <c r="F84" s="1092"/>
      <c r="G84" s="1092"/>
      <c r="H84" s="1092"/>
      <c r="I84" s="1092"/>
      <c r="J84" s="736"/>
      <c r="K84" s="726"/>
      <c r="L84" s="726"/>
    </row>
    <row r="85" spans="1:12" ht="12.75" customHeight="1" x14ac:dyDescent="0.25">
      <c r="A85" s="854"/>
      <c r="B85" s="739"/>
      <c r="C85" s="740"/>
      <c r="D85" s="740"/>
      <c r="E85" s="740"/>
      <c r="F85" s="740"/>
      <c r="G85" s="740"/>
      <c r="H85" s="740"/>
      <c r="I85" s="732"/>
      <c r="J85" s="732"/>
      <c r="K85" s="732"/>
      <c r="L85" s="732"/>
    </row>
    <row r="86" spans="1:12" ht="12.75" customHeight="1" x14ac:dyDescent="0.25">
      <c r="A86" s="853" t="s">
        <v>40</v>
      </c>
      <c r="B86" s="1089" t="s">
        <v>373</v>
      </c>
      <c r="C86" s="1080"/>
      <c r="D86" s="1080"/>
      <c r="E86" s="1080"/>
      <c r="F86" s="1080"/>
      <c r="G86" s="1080"/>
      <c r="H86" s="1080"/>
      <c r="I86" s="1080"/>
      <c r="J86" s="743"/>
      <c r="K86" s="726"/>
      <c r="L86" s="1007"/>
    </row>
    <row r="87" spans="1:12" ht="12.75" customHeight="1" x14ac:dyDescent="0.25">
      <c r="A87" s="851"/>
      <c r="B87" s="1081" t="s">
        <v>349</v>
      </c>
      <c r="C87" s="1081"/>
      <c r="D87" s="1081"/>
      <c r="E87" s="1081"/>
      <c r="F87" s="1081"/>
      <c r="G87" s="1081"/>
      <c r="H87" s="1081"/>
      <c r="I87" s="1081"/>
      <c r="J87" s="730"/>
      <c r="K87" s="732"/>
      <c r="L87" s="732"/>
    </row>
    <row r="88" spans="1:12" ht="12.75" customHeight="1" x14ac:dyDescent="0.25">
      <c r="A88" s="851"/>
      <c r="B88" s="1193" t="s">
        <v>374</v>
      </c>
      <c r="C88" s="1175"/>
      <c r="D88" s="1175"/>
      <c r="E88" s="1175"/>
      <c r="F88" s="1175"/>
      <c r="G88" s="1175"/>
      <c r="H88" s="1175"/>
      <c r="I88" s="1175"/>
      <c r="J88" s="1176"/>
      <c r="K88" s="732"/>
      <c r="L88" s="732"/>
    </row>
    <row r="89" spans="1:12" ht="12.75" customHeight="1" x14ac:dyDescent="0.25">
      <c r="A89" s="851"/>
      <c r="B89" s="1175"/>
      <c r="C89" s="1175"/>
      <c r="D89" s="1175"/>
      <c r="E89" s="1175"/>
      <c r="F89" s="1175"/>
      <c r="G89" s="1175"/>
      <c r="H89" s="1175"/>
      <c r="I89" s="1175"/>
      <c r="J89" s="1177"/>
      <c r="K89" s="732"/>
      <c r="L89" s="732"/>
    </row>
    <row r="90" spans="1:12" ht="12.75" customHeight="1" x14ac:dyDescent="0.25">
      <c r="A90" s="851"/>
      <c r="B90" s="1193" t="s">
        <v>375</v>
      </c>
      <c r="C90" s="1175"/>
      <c r="D90" s="1175"/>
      <c r="E90" s="1175"/>
      <c r="F90" s="1175"/>
      <c r="G90" s="1175"/>
      <c r="H90" s="1175"/>
      <c r="I90" s="1175"/>
      <c r="J90" s="1176"/>
      <c r="K90" s="732"/>
      <c r="L90" s="732"/>
    </row>
    <row r="91" spans="1:12" ht="12.75" customHeight="1" x14ac:dyDescent="0.25">
      <c r="A91" s="851"/>
      <c r="B91" s="1175"/>
      <c r="C91" s="1175"/>
      <c r="D91" s="1175"/>
      <c r="E91" s="1175"/>
      <c r="F91" s="1175"/>
      <c r="G91" s="1175"/>
      <c r="H91" s="1175"/>
      <c r="I91" s="1175"/>
      <c r="J91" s="1177"/>
      <c r="K91" s="732"/>
      <c r="L91" s="732"/>
    </row>
    <row r="92" spans="1:12" ht="12.75" customHeight="1" x14ac:dyDescent="0.25">
      <c r="A92" s="851"/>
      <c r="B92" s="1101" t="s">
        <v>405</v>
      </c>
      <c r="C92" s="1083"/>
      <c r="D92" s="1083"/>
      <c r="E92" s="1083"/>
      <c r="F92" s="1083"/>
      <c r="G92" s="1083"/>
      <c r="H92" s="1083"/>
      <c r="I92" s="1083"/>
      <c r="J92" s="734"/>
      <c r="K92" s="732"/>
      <c r="L92" s="732"/>
    </row>
    <row r="93" spans="1:12" ht="12.75" customHeight="1" x14ac:dyDescent="0.25">
      <c r="A93" s="851"/>
      <c r="B93" s="1194" t="s">
        <v>504</v>
      </c>
      <c r="C93" s="1195"/>
      <c r="D93" s="1195"/>
      <c r="E93" s="1195"/>
      <c r="F93" s="1195"/>
      <c r="G93" s="1195"/>
      <c r="H93" s="1195"/>
      <c r="I93" s="1196"/>
      <c r="J93" s="1176"/>
      <c r="K93" s="732"/>
      <c r="L93" s="732"/>
    </row>
    <row r="94" spans="1:12" ht="12.75" customHeight="1" x14ac:dyDescent="0.25">
      <c r="A94" s="854"/>
      <c r="B94" s="1197"/>
      <c r="C94" s="1198"/>
      <c r="D94" s="1198"/>
      <c r="E94" s="1198"/>
      <c r="F94" s="1198"/>
      <c r="G94" s="1198"/>
      <c r="H94" s="1198"/>
      <c r="I94" s="1199"/>
      <c r="J94" s="1187"/>
      <c r="K94" s="732"/>
      <c r="L94" s="732"/>
    </row>
    <row r="95" spans="1:12" ht="15" customHeight="1" x14ac:dyDescent="0.25">
      <c r="A95" s="854"/>
      <c r="B95" s="1197"/>
      <c r="C95" s="1198"/>
      <c r="D95" s="1198"/>
      <c r="E95" s="1198"/>
      <c r="F95" s="1198"/>
      <c r="G95" s="1198"/>
      <c r="H95" s="1198"/>
      <c r="I95" s="1199"/>
      <c r="J95" s="1187"/>
      <c r="K95" s="732"/>
      <c r="L95" s="732"/>
    </row>
    <row r="96" spans="1:12" ht="12.75" customHeight="1" x14ac:dyDescent="0.25">
      <c r="A96" s="854"/>
      <c r="B96" s="1197"/>
      <c r="C96" s="1198"/>
      <c r="D96" s="1198"/>
      <c r="E96" s="1198"/>
      <c r="F96" s="1198"/>
      <c r="G96" s="1198"/>
      <c r="H96" s="1198"/>
      <c r="I96" s="1199"/>
      <c r="J96" s="1187"/>
      <c r="K96" s="732"/>
      <c r="L96" s="732"/>
    </row>
    <row r="97" spans="1:12" ht="12.75" customHeight="1" x14ac:dyDescent="0.25">
      <c r="A97" s="854"/>
      <c r="B97" s="1200"/>
      <c r="C97" s="1201"/>
      <c r="D97" s="1201"/>
      <c r="E97" s="1201"/>
      <c r="F97" s="1201"/>
      <c r="G97" s="1201"/>
      <c r="H97" s="1201"/>
      <c r="I97" s="1202"/>
      <c r="J97" s="1177"/>
      <c r="K97" s="732"/>
      <c r="L97" s="732"/>
    </row>
    <row r="98" spans="1:12" ht="12.75" customHeight="1" x14ac:dyDescent="0.25">
      <c r="A98" s="854"/>
      <c r="B98" s="1188" t="s">
        <v>406</v>
      </c>
      <c r="C98" s="1088"/>
      <c r="D98" s="1088"/>
      <c r="E98" s="1088"/>
      <c r="F98" s="1088"/>
      <c r="G98" s="1088"/>
      <c r="H98" s="1088"/>
      <c r="I98" s="1088"/>
      <c r="J98" s="1176"/>
      <c r="K98" s="732"/>
      <c r="L98" s="732"/>
    </row>
    <row r="99" spans="1:12" ht="12.75" customHeight="1" x14ac:dyDescent="0.25">
      <c r="A99" s="854"/>
      <c r="B99" s="1088"/>
      <c r="C99" s="1088"/>
      <c r="D99" s="1088"/>
      <c r="E99" s="1088"/>
      <c r="F99" s="1088"/>
      <c r="G99" s="1088"/>
      <c r="H99" s="1088"/>
      <c r="I99" s="1088"/>
      <c r="J99" s="1177"/>
      <c r="K99" s="732"/>
      <c r="L99" s="732"/>
    </row>
    <row r="100" spans="1:12" ht="12.75" customHeight="1" x14ac:dyDescent="0.25">
      <c r="A100" s="851"/>
      <c r="B100" s="1189" t="s">
        <v>546</v>
      </c>
      <c r="C100" s="1190"/>
      <c r="D100" s="1190"/>
      <c r="E100" s="1190"/>
      <c r="F100" s="1190"/>
      <c r="G100" s="1190"/>
      <c r="H100" s="1190"/>
      <c r="I100" s="1190"/>
      <c r="J100" s="1176"/>
      <c r="K100" s="732"/>
      <c r="L100" s="732"/>
    </row>
    <row r="101" spans="1:12" ht="12.75" customHeight="1" x14ac:dyDescent="0.25">
      <c r="A101" s="851"/>
      <c r="B101" s="1191"/>
      <c r="C101" s="1192"/>
      <c r="D101" s="1192"/>
      <c r="E101" s="1192"/>
      <c r="F101" s="1192"/>
      <c r="G101" s="1192"/>
      <c r="H101" s="1192"/>
      <c r="I101" s="1192"/>
      <c r="J101" s="1177"/>
      <c r="K101" s="732"/>
      <c r="L101" s="732"/>
    </row>
    <row r="102" spans="1:12" ht="12.75" customHeight="1" x14ac:dyDescent="0.25">
      <c r="A102" s="851"/>
      <c r="B102" s="1091" t="s">
        <v>376</v>
      </c>
      <c r="C102" s="1092"/>
      <c r="D102" s="1092"/>
      <c r="E102" s="1092"/>
      <c r="F102" s="1092"/>
      <c r="G102" s="1092"/>
      <c r="H102" s="1092"/>
      <c r="I102" s="1092"/>
      <c r="J102" s="736"/>
      <c r="K102" s="726"/>
      <c r="L102" s="726"/>
    </row>
    <row r="103" spans="1:12" ht="12.75" customHeight="1" x14ac:dyDescent="0.25">
      <c r="A103" s="851"/>
      <c r="B103" s="737"/>
      <c r="C103" s="737"/>
      <c r="D103" s="737"/>
      <c r="E103" s="737"/>
      <c r="F103" s="737"/>
      <c r="G103" s="737"/>
      <c r="H103" s="737"/>
      <c r="I103" s="737"/>
      <c r="J103" s="737"/>
      <c r="K103" s="733"/>
      <c r="L103" s="733"/>
    </row>
    <row r="104" spans="1:12" ht="12.75" customHeight="1" x14ac:dyDescent="0.25">
      <c r="A104" s="853" t="s">
        <v>82</v>
      </c>
      <c r="B104" s="1089" t="s">
        <v>365</v>
      </c>
      <c r="C104" s="1080"/>
      <c r="D104" s="1080"/>
      <c r="E104" s="1080"/>
      <c r="F104" s="1080"/>
      <c r="G104" s="1080"/>
      <c r="H104" s="1080"/>
      <c r="I104" s="1080"/>
      <c r="J104" s="743"/>
      <c r="K104" s="726"/>
      <c r="L104" s="1007"/>
    </row>
    <row r="105" spans="1:12" s="714" customFormat="1" ht="12.75" customHeight="1" x14ac:dyDescent="0.25">
      <c r="A105" s="851"/>
      <c r="B105" s="1081" t="s">
        <v>349</v>
      </c>
      <c r="C105" s="1081"/>
      <c r="D105" s="1081"/>
      <c r="E105" s="1081"/>
      <c r="F105" s="1081"/>
      <c r="G105" s="1081"/>
      <c r="H105" s="1081"/>
      <c r="I105" s="1081"/>
      <c r="J105" s="730"/>
      <c r="K105" s="726"/>
      <c r="L105" s="726"/>
    </row>
    <row r="106" spans="1:12" s="714" customFormat="1" ht="12.75" customHeight="1" x14ac:dyDescent="0.25">
      <c r="A106" s="851"/>
      <c r="B106" s="1090" t="s">
        <v>763</v>
      </c>
      <c r="C106" s="1083"/>
      <c r="D106" s="1083"/>
      <c r="E106" s="1083"/>
      <c r="F106" s="1083"/>
      <c r="G106" s="1083"/>
      <c r="H106" s="1083"/>
      <c r="I106" s="1083"/>
      <c r="J106" s="734"/>
      <c r="K106" s="726"/>
      <c r="L106" s="726"/>
    </row>
    <row r="107" spans="1:12" s="714" customFormat="1" ht="12.75" customHeight="1" x14ac:dyDescent="0.25">
      <c r="A107" s="851"/>
      <c r="B107" s="1166" t="s">
        <v>401</v>
      </c>
      <c r="C107" s="1167"/>
      <c r="D107" s="1167"/>
      <c r="E107" s="1167"/>
      <c r="F107" s="1167"/>
      <c r="G107" s="1167"/>
      <c r="H107" s="1167"/>
      <c r="I107" s="1167"/>
      <c r="J107" s="734"/>
      <c r="K107" s="726"/>
      <c r="L107" s="726"/>
    </row>
    <row r="108" spans="1:12" s="714" customFormat="1" ht="12.75" customHeight="1" x14ac:dyDescent="0.25">
      <c r="A108" s="851"/>
      <c r="B108" s="1091" t="s">
        <v>355</v>
      </c>
      <c r="C108" s="1168"/>
      <c r="D108" s="1168"/>
      <c r="E108" s="1168"/>
      <c r="F108" s="1168"/>
      <c r="G108" s="1168"/>
      <c r="H108" s="1168"/>
      <c r="I108" s="1168"/>
      <c r="J108" s="557"/>
      <c r="K108" s="726"/>
      <c r="L108" s="726"/>
    </row>
    <row r="109" spans="1:12" s="714" customFormat="1" ht="12.75" customHeight="1" x14ac:dyDescent="0.25">
      <c r="A109" s="851"/>
      <c r="B109" s="741"/>
      <c r="C109" s="741"/>
      <c r="D109" s="741"/>
      <c r="E109" s="741"/>
      <c r="F109" s="741"/>
      <c r="G109" s="741"/>
      <c r="H109" s="741"/>
      <c r="I109" s="741"/>
      <c r="J109" s="741"/>
      <c r="K109" s="726"/>
      <c r="L109" s="726"/>
    </row>
    <row r="110" spans="1:12" ht="12.75" customHeight="1" x14ac:dyDescent="0.25">
      <c r="A110" s="853" t="s">
        <v>83</v>
      </c>
      <c r="B110" s="1184" t="s">
        <v>487</v>
      </c>
      <c r="C110" s="1080"/>
      <c r="D110" s="1080"/>
      <c r="E110" s="1080"/>
      <c r="F110" s="1080"/>
      <c r="G110" s="1080"/>
      <c r="H110" s="1080"/>
      <c r="I110" s="1080"/>
      <c r="J110" s="743"/>
      <c r="K110" s="726"/>
      <c r="L110" s="1007"/>
    </row>
    <row r="111" spans="1:12" ht="12.75" customHeight="1" x14ac:dyDescent="0.25">
      <c r="A111" s="853"/>
      <c r="B111" s="1184" t="s">
        <v>488</v>
      </c>
      <c r="C111" s="1080"/>
      <c r="D111" s="1080"/>
      <c r="E111" s="1080"/>
      <c r="F111" s="1080"/>
      <c r="G111" s="1080"/>
      <c r="H111" s="1080"/>
      <c r="I111" s="1080"/>
      <c r="J111" s="743"/>
      <c r="K111" s="726"/>
      <c r="L111" s="1007"/>
    </row>
    <row r="112" spans="1:12" ht="12.75" customHeight="1" x14ac:dyDescent="0.25">
      <c r="A112" s="855"/>
      <c r="B112" s="1160" t="s">
        <v>489</v>
      </c>
      <c r="C112" s="1161"/>
      <c r="D112" s="1161"/>
      <c r="E112" s="1161"/>
      <c r="F112" s="1161"/>
      <c r="G112" s="1161"/>
      <c r="H112" s="1161"/>
      <c r="I112" s="1161"/>
      <c r="J112" s="744"/>
      <c r="K112" s="726"/>
      <c r="L112" s="726"/>
    </row>
    <row r="113" spans="1:12" ht="12.75" customHeight="1" x14ac:dyDescent="0.25">
      <c r="A113" s="855"/>
      <c r="B113" s="1082" t="s">
        <v>764</v>
      </c>
      <c r="C113" s="1083"/>
      <c r="D113" s="1083"/>
      <c r="E113" s="1083"/>
      <c r="F113" s="1083"/>
      <c r="G113" s="1083"/>
      <c r="H113" s="1083"/>
      <c r="I113" s="1083"/>
      <c r="J113" s="734"/>
      <c r="K113" s="726"/>
      <c r="L113" s="1022" t="s">
        <v>820</v>
      </c>
    </row>
    <row r="114" spans="1:12" ht="12.75" customHeight="1" x14ac:dyDescent="0.25">
      <c r="A114" s="855"/>
      <c r="B114" s="1082" t="s">
        <v>765</v>
      </c>
      <c r="C114" s="1083"/>
      <c r="D114" s="1083"/>
      <c r="E114" s="1083"/>
      <c r="F114" s="1083"/>
      <c r="G114" s="1083"/>
      <c r="H114" s="1083"/>
      <c r="I114" s="1083"/>
      <c r="J114" s="734"/>
      <c r="K114" s="726"/>
      <c r="L114" s="1022" t="s">
        <v>821</v>
      </c>
    </row>
    <row r="115" spans="1:12" ht="12.75" customHeight="1" x14ac:dyDescent="0.25">
      <c r="A115" s="855"/>
      <c r="B115" s="1185" t="s">
        <v>513</v>
      </c>
      <c r="C115" s="1186"/>
      <c r="D115" s="1186"/>
      <c r="E115" s="1186"/>
      <c r="F115" s="1186"/>
      <c r="G115" s="1186"/>
      <c r="H115" s="1186"/>
      <c r="I115" s="1186"/>
      <c r="J115" s="1119"/>
      <c r="K115" s="726"/>
      <c r="L115" s="726"/>
    </row>
    <row r="116" spans="1:12" ht="12.75" customHeight="1" x14ac:dyDescent="0.25">
      <c r="A116" s="855"/>
      <c r="B116" s="1186"/>
      <c r="C116" s="1186"/>
      <c r="D116" s="1186"/>
      <c r="E116" s="1186"/>
      <c r="F116" s="1186"/>
      <c r="G116" s="1186"/>
      <c r="H116" s="1186"/>
      <c r="I116" s="1186"/>
      <c r="J116" s="1121"/>
      <c r="K116" s="726"/>
      <c r="L116" s="726"/>
    </row>
    <row r="117" spans="1:12" ht="12.75" customHeight="1" x14ac:dyDescent="0.25">
      <c r="A117" s="855"/>
      <c r="B117" s="745"/>
      <c r="C117" s="745"/>
      <c r="D117" s="745"/>
      <c r="E117" s="745"/>
      <c r="F117" s="745"/>
      <c r="G117" s="745"/>
      <c r="H117" s="745"/>
      <c r="I117" s="745"/>
      <c r="J117" s="745"/>
      <c r="K117" s="726"/>
      <c r="L117" s="726"/>
    </row>
    <row r="118" spans="1:12" ht="12.75" customHeight="1" x14ac:dyDescent="0.25">
      <c r="A118" s="851"/>
      <c r="B118" s="1160" t="s">
        <v>490</v>
      </c>
      <c r="C118" s="1161"/>
      <c r="D118" s="1161"/>
      <c r="E118" s="1161"/>
      <c r="F118" s="1161"/>
      <c r="G118" s="1161"/>
      <c r="H118" s="1161"/>
      <c r="I118" s="1161"/>
      <c r="J118" s="744"/>
      <c r="K118" s="733"/>
      <c r="L118" s="733"/>
    </row>
    <row r="119" spans="1:12" s="714" customFormat="1" ht="12.75" customHeight="1" x14ac:dyDescent="0.25">
      <c r="A119" s="851"/>
      <c r="B119" s="1174" t="s">
        <v>531</v>
      </c>
      <c r="C119" s="1175"/>
      <c r="D119" s="1175"/>
      <c r="E119" s="1175"/>
      <c r="F119" s="1175"/>
      <c r="G119" s="1175"/>
      <c r="H119" s="1175"/>
      <c r="I119" s="1175"/>
      <c r="J119" s="1176"/>
      <c r="K119" s="726"/>
      <c r="L119" s="726"/>
    </row>
    <row r="120" spans="1:12" ht="12.75" customHeight="1" x14ac:dyDescent="0.25">
      <c r="A120" s="855"/>
      <c r="B120" s="1175"/>
      <c r="C120" s="1175"/>
      <c r="D120" s="1175"/>
      <c r="E120" s="1175"/>
      <c r="F120" s="1175"/>
      <c r="G120" s="1175"/>
      <c r="H120" s="1175"/>
      <c r="I120" s="1175"/>
      <c r="J120" s="1177"/>
      <c r="K120" s="726"/>
      <c r="L120" s="726"/>
    </row>
    <row r="121" spans="1:12" ht="12.75" customHeight="1" x14ac:dyDescent="0.25">
      <c r="A121" s="855"/>
      <c r="B121" s="1178" t="s">
        <v>469</v>
      </c>
      <c r="C121" s="1179"/>
      <c r="D121" s="1179"/>
      <c r="E121" s="1179"/>
      <c r="F121" s="1179"/>
      <c r="G121" s="1179"/>
      <c r="H121" s="1179"/>
      <c r="I121" s="1180"/>
      <c r="J121" s="1119"/>
      <c r="K121" s="726"/>
      <c r="L121" s="726"/>
    </row>
    <row r="122" spans="1:12" ht="12.75" customHeight="1" x14ac:dyDescent="0.25">
      <c r="A122" s="855"/>
      <c r="B122" s="1181"/>
      <c r="C122" s="1182"/>
      <c r="D122" s="1182"/>
      <c r="E122" s="1182"/>
      <c r="F122" s="1182"/>
      <c r="G122" s="1182"/>
      <c r="H122" s="1182"/>
      <c r="I122" s="1183"/>
      <c r="J122" s="1120"/>
      <c r="K122" s="726"/>
      <c r="L122" s="726"/>
    </row>
    <row r="123" spans="1:12" ht="12.75" customHeight="1" x14ac:dyDescent="0.25">
      <c r="A123" s="855"/>
      <c r="B123" s="1181"/>
      <c r="C123" s="1182"/>
      <c r="D123" s="1182"/>
      <c r="E123" s="1182"/>
      <c r="F123" s="1182"/>
      <c r="G123" s="1182"/>
      <c r="H123" s="1182"/>
      <c r="I123" s="1183"/>
      <c r="J123" s="1120"/>
      <c r="K123" s="726"/>
      <c r="L123" s="726"/>
    </row>
    <row r="124" spans="1:12" ht="12.75" customHeight="1" x14ac:dyDescent="0.25">
      <c r="A124" s="855"/>
      <c r="B124" s="1169" t="s">
        <v>532</v>
      </c>
      <c r="C124" s="1170"/>
      <c r="D124" s="1170"/>
      <c r="E124" s="1170"/>
      <c r="F124" s="1170"/>
      <c r="G124" s="1170"/>
      <c r="H124" s="1170"/>
      <c r="I124" s="1170"/>
      <c r="J124" s="1121"/>
      <c r="K124" s="726"/>
      <c r="L124" s="726"/>
    </row>
    <row r="125" spans="1:12" ht="12.75" customHeight="1" x14ac:dyDescent="0.25">
      <c r="A125" s="855"/>
      <c r="B125" s="1128" t="s">
        <v>873</v>
      </c>
      <c r="C125" s="1129"/>
      <c r="D125" s="1129"/>
      <c r="E125" s="1129"/>
      <c r="F125" s="1129"/>
      <c r="G125" s="1129"/>
      <c r="H125" s="1129"/>
      <c r="I125" s="1130"/>
      <c r="J125" s="1119"/>
      <c r="K125" s="726"/>
      <c r="L125" s="726"/>
    </row>
    <row r="126" spans="1:12" ht="12.75" customHeight="1" x14ac:dyDescent="0.25">
      <c r="A126" s="855"/>
      <c r="B126" s="1131"/>
      <c r="C126" s="1129"/>
      <c r="D126" s="1129"/>
      <c r="E126" s="1129"/>
      <c r="F126" s="1129"/>
      <c r="G126" s="1129"/>
      <c r="H126" s="1129"/>
      <c r="I126" s="1130"/>
      <c r="J126" s="1120"/>
      <c r="K126" s="726"/>
      <c r="L126" s="726"/>
    </row>
    <row r="127" spans="1:12" ht="12.75" customHeight="1" x14ac:dyDescent="0.25">
      <c r="A127" s="855"/>
      <c r="B127" s="1132"/>
      <c r="C127" s="1117"/>
      <c r="D127" s="1117"/>
      <c r="E127" s="1117"/>
      <c r="F127" s="1117"/>
      <c r="G127" s="1117"/>
      <c r="H127" s="1117"/>
      <c r="I127" s="1118"/>
      <c r="J127" s="1120"/>
      <c r="K127" s="726"/>
      <c r="L127" s="726"/>
    </row>
    <row r="128" spans="1:12" ht="12.75" customHeight="1" x14ac:dyDescent="0.25">
      <c r="A128" s="855"/>
      <c r="B128" s="1169" t="s">
        <v>532</v>
      </c>
      <c r="C128" s="1170"/>
      <c r="D128" s="1170"/>
      <c r="E128" s="1170"/>
      <c r="F128" s="1170"/>
      <c r="G128" s="1170"/>
      <c r="H128" s="1170"/>
      <c r="I128" s="1170"/>
      <c r="J128" s="1121"/>
      <c r="K128" s="726"/>
      <c r="L128" s="726"/>
    </row>
    <row r="129" spans="1:12" ht="12.75" customHeight="1" x14ac:dyDescent="0.25">
      <c r="A129" s="855"/>
      <c r="B129" s="1171" t="s">
        <v>366</v>
      </c>
      <c r="C129" s="1172"/>
      <c r="D129" s="1172"/>
      <c r="E129" s="1172"/>
      <c r="F129" s="1172"/>
      <c r="G129" s="1172"/>
      <c r="H129" s="1172"/>
      <c r="I129" s="1172"/>
      <c r="J129" s="1119"/>
      <c r="K129" s="726"/>
      <c r="L129" s="726"/>
    </row>
    <row r="130" spans="1:12" ht="12.75" customHeight="1" x14ac:dyDescent="0.25">
      <c r="A130" s="855"/>
      <c r="B130" s="1173"/>
      <c r="C130" s="1173"/>
      <c r="D130" s="1173"/>
      <c r="E130" s="1173"/>
      <c r="F130" s="1173"/>
      <c r="G130" s="1173"/>
      <c r="H130" s="1173"/>
      <c r="I130" s="1173"/>
      <c r="J130" s="1120"/>
      <c r="K130" s="726"/>
      <c r="L130" s="726"/>
    </row>
    <row r="131" spans="1:12" ht="12.75" customHeight="1" x14ac:dyDescent="0.25">
      <c r="A131" s="855"/>
      <c r="B131" s="1169" t="s">
        <v>532</v>
      </c>
      <c r="C131" s="1170"/>
      <c r="D131" s="1170"/>
      <c r="E131" s="1170"/>
      <c r="F131" s="1170"/>
      <c r="G131" s="1170"/>
      <c r="H131" s="1170"/>
      <c r="I131" s="1170"/>
      <c r="J131" s="1121"/>
      <c r="K131" s="726"/>
      <c r="L131" s="726"/>
    </row>
    <row r="132" spans="1:12" ht="12.75" customHeight="1" x14ac:dyDescent="0.25">
      <c r="A132" s="855"/>
      <c r="B132" s="746"/>
      <c r="C132" s="746"/>
      <c r="D132" s="746"/>
      <c r="E132" s="746"/>
      <c r="F132" s="746"/>
      <c r="G132" s="746"/>
      <c r="H132" s="746"/>
      <c r="I132" s="746"/>
      <c r="J132" s="746"/>
      <c r="K132" s="726"/>
      <c r="L132" s="726"/>
    </row>
    <row r="133" spans="1:12" ht="12.75" customHeight="1" x14ac:dyDescent="0.25">
      <c r="A133" s="851"/>
      <c r="B133" s="1160" t="s">
        <v>512</v>
      </c>
      <c r="C133" s="1161"/>
      <c r="D133" s="1161"/>
      <c r="E133" s="1161"/>
      <c r="F133" s="1161"/>
      <c r="G133" s="1161"/>
      <c r="H133" s="1161"/>
      <c r="I133" s="1161"/>
      <c r="J133" s="744"/>
      <c r="K133" s="733"/>
      <c r="L133" s="733"/>
    </row>
    <row r="134" spans="1:12" ht="12.75" customHeight="1" x14ac:dyDescent="0.25">
      <c r="A134" s="851"/>
      <c r="B134" s="1162" t="s">
        <v>514</v>
      </c>
      <c r="C134" s="1163"/>
      <c r="D134" s="1163"/>
      <c r="E134" s="1163"/>
      <c r="F134" s="1163"/>
      <c r="G134" s="1163"/>
      <c r="H134" s="1163"/>
      <c r="I134" s="1164"/>
      <c r="J134" s="1119"/>
      <c r="K134" s="733"/>
      <c r="L134" s="733"/>
    </row>
    <row r="135" spans="1:12" ht="12.75" customHeight="1" x14ac:dyDescent="0.25">
      <c r="A135" s="851"/>
      <c r="B135" s="1162"/>
      <c r="C135" s="1163"/>
      <c r="D135" s="1163"/>
      <c r="E135" s="1163"/>
      <c r="F135" s="1163"/>
      <c r="G135" s="1163"/>
      <c r="H135" s="1163"/>
      <c r="I135" s="1164"/>
      <c r="J135" s="1121"/>
      <c r="K135" s="733"/>
      <c r="L135" s="733"/>
    </row>
    <row r="136" spans="1:12" ht="12.75" customHeight="1" x14ac:dyDescent="0.25">
      <c r="A136" s="851"/>
      <c r="B136" s="1165" t="s">
        <v>367</v>
      </c>
      <c r="C136" s="1129"/>
      <c r="D136" s="1129"/>
      <c r="E136" s="1129"/>
      <c r="F136" s="1129"/>
      <c r="G136" s="1129"/>
      <c r="H136" s="1129"/>
      <c r="I136" s="1130"/>
      <c r="J136" s="1119"/>
      <c r="K136" s="733"/>
      <c r="L136" s="733"/>
    </row>
    <row r="137" spans="1:12" ht="12.75" customHeight="1" x14ac:dyDescent="0.25">
      <c r="A137" s="851"/>
      <c r="B137" s="1131"/>
      <c r="C137" s="1129"/>
      <c r="D137" s="1129"/>
      <c r="E137" s="1129"/>
      <c r="F137" s="1129"/>
      <c r="G137" s="1129"/>
      <c r="H137" s="1129"/>
      <c r="I137" s="1130"/>
      <c r="J137" s="1120"/>
      <c r="K137" s="733"/>
      <c r="L137" s="733"/>
    </row>
    <row r="138" spans="1:12" ht="12.75" customHeight="1" x14ac:dyDescent="0.25">
      <c r="A138" s="851"/>
      <c r="B138" s="1132"/>
      <c r="C138" s="1117"/>
      <c r="D138" s="1117"/>
      <c r="E138" s="1117"/>
      <c r="F138" s="1117"/>
      <c r="G138" s="1117"/>
      <c r="H138" s="1117"/>
      <c r="I138" s="1118"/>
      <c r="J138" s="1120"/>
      <c r="K138" s="733"/>
      <c r="L138" s="733"/>
    </row>
    <row r="139" spans="1:12" ht="12.75" customHeight="1" x14ac:dyDescent="0.25">
      <c r="A139" s="851"/>
      <c r="B139" s="1122" t="s">
        <v>870</v>
      </c>
      <c r="C139" s="1123"/>
      <c r="D139" s="1123"/>
      <c r="E139" s="1123"/>
      <c r="F139" s="1123"/>
      <c r="G139" s="1123"/>
      <c r="H139" s="1123"/>
      <c r="I139" s="1124"/>
      <c r="J139" s="1120"/>
      <c r="K139" s="733"/>
      <c r="L139" s="733"/>
    </row>
    <row r="140" spans="1:12" ht="12.75" customHeight="1" x14ac:dyDescent="0.25">
      <c r="A140" s="851"/>
      <c r="B140" s="1125"/>
      <c r="C140" s="1126"/>
      <c r="D140" s="1126"/>
      <c r="E140" s="1126"/>
      <c r="F140" s="1126"/>
      <c r="G140" s="1126"/>
      <c r="H140" s="1126"/>
      <c r="I140" s="1127"/>
      <c r="J140" s="1120"/>
      <c r="K140" s="733"/>
      <c r="L140" s="733"/>
    </row>
    <row r="141" spans="1:12" ht="12.75" customHeight="1" x14ac:dyDescent="0.25">
      <c r="A141" s="851"/>
      <c r="B141" s="1125"/>
      <c r="C141" s="1126"/>
      <c r="D141" s="1126"/>
      <c r="E141" s="1126"/>
      <c r="F141" s="1126"/>
      <c r="G141" s="1126"/>
      <c r="H141" s="1126"/>
      <c r="I141" s="1127"/>
      <c r="J141" s="1121"/>
      <c r="K141" s="733"/>
      <c r="L141" s="733"/>
    </row>
    <row r="142" spans="1:12" ht="12.75" customHeight="1" x14ac:dyDescent="0.25">
      <c r="A142" s="851"/>
      <c r="B142" s="1128" t="s">
        <v>873</v>
      </c>
      <c r="C142" s="1129"/>
      <c r="D142" s="1129"/>
      <c r="E142" s="1129"/>
      <c r="F142" s="1129"/>
      <c r="G142" s="1129"/>
      <c r="H142" s="1129"/>
      <c r="I142" s="1130"/>
      <c r="J142" s="1119"/>
      <c r="K142" s="733"/>
      <c r="L142" s="733"/>
    </row>
    <row r="143" spans="1:12" ht="12.75" customHeight="1" x14ac:dyDescent="0.25">
      <c r="A143" s="851"/>
      <c r="B143" s="1131"/>
      <c r="C143" s="1129"/>
      <c r="D143" s="1129"/>
      <c r="E143" s="1129"/>
      <c r="F143" s="1129"/>
      <c r="G143" s="1129"/>
      <c r="H143" s="1129"/>
      <c r="I143" s="1130"/>
      <c r="J143" s="1120"/>
      <c r="K143" s="733"/>
      <c r="L143" s="733"/>
    </row>
    <row r="144" spans="1:12" ht="12.75" customHeight="1" x14ac:dyDescent="0.25">
      <c r="A144" s="851"/>
      <c r="B144" s="1132"/>
      <c r="C144" s="1117"/>
      <c r="D144" s="1117"/>
      <c r="E144" s="1117"/>
      <c r="F144" s="1117"/>
      <c r="G144" s="1117"/>
      <c r="H144" s="1117"/>
      <c r="I144" s="1118"/>
      <c r="J144" s="1120"/>
      <c r="K144" s="733"/>
      <c r="L144" s="733"/>
    </row>
    <row r="145" spans="1:23" ht="12.75" customHeight="1" x14ac:dyDescent="0.25">
      <c r="A145" s="855"/>
      <c r="B145" s="1122" t="s">
        <v>532</v>
      </c>
      <c r="C145" s="1123"/>
      <c r="D145" s="1123"/>
      <c r="E145" s="1123"/>
      <c r="F145" s="1123"/>
      <c r="G145" s="1123"/>
      <c r="H145" s="1123"/>
      <c r="I145" s="1124"/>
      <c r="J145" s="1121"/>
      <c r="K145" s="726"/>
      <c r="L145" s="726"/>
    </row>
    <row r="146" spans="1:23" ht="12.75" customHeight="1" x14ac:dyDescent="0.25">
      <c r="A146" s="851"/>
      <c r="B146" s="1128" t="s">
        <v>419</v>
      </c>
      <c r="C146" s="1129"/>
      <c r="D146" s="1129"/>
      <c r="E146" s="1129"/>
      <c r="F146" s="1129"/>
      <c r="G146" s="1129"/>
      <c r="H146" s="1129"/>
      <c r="I146" s="1130"/>
      <c r="J146" s="1119"/>
      <c r="K146" s="733"/>
      <c r="L146" s="733"/>
    </row>
    <row r="147" spans="1:23" ht="12.75" customHeight="1" x14ac:dyDescent="0.25">
      <c r="A147" s="851"/>
      <c r="B147" s="1132"/>
      <c r="C147" s="1117"/>
      <c r="D147" s="1117"/>
      <c r="E147" s="1117"/>
      <c r="F147" s="1117"/>
      <c r="G147" s="1117"/>
      <c r="H147" s="1117"/>
      <c r="I147" s="1118"/>
      <c r="J147" s="1120"/>
      <c r="K147" s="733"/>
      <c r="L147" s="733"/>
    </row>
    <row r="148" spans="1:23" ht="12.75" customHeight="1" x14ac:dyDescent="0.25">
      <c r="A148" s="851"/>
      <c r="B148" s="1133" t="s">
        <v>478</v>
      </c>
      <c r="C148" s="1123"/>
      <c r="D148" s="1123"/>
      <c r="E148" s="1123"/>
      <c r="F148" s="1123"/>
      <c r="G148" s="1123"/>
      <c r="H148" s="1123"/>
      <c r="I148" s="1124"/>
      <c r="J148" s="1121"/>
      <c r="K148" s="733"/>
      <c r="L148" s="733"/>
    </row>
    <row r="149" spans="1:23" ht="12.75" customHeight="1" x14ac:dyDescent="0.25">
      <c r="A149" s="851"/>
      <c r="B149" s="1116" t="s">
        <v>368</v>
      </c>
      <c r="C149" s="1117"/>
      <c r="D149" s="1117"/>
      <c r="E149" s="1117"/>
      <c r="F149" s="1117"/>
      <c r="G149" s="1117"/>
      <c r="H149" s="1117"/>
      <c r="I149" s="1118"/>
      <c r="J149" s="1119"/>
      <c r="K149" s="733"/>
      <c r="L149" s="733"/>
    </row>
    <row r="150" spans="1:23" ht="12.75" customHeight="1" x14ac:dyDescent="0.25">
      <c r="A150" s="851"/>
      <c r="B150" s="1122" t="s">
        <v>871</v>
      </c>
      <c r="C150" s="1123"/>
      <c r="D150" s="1123"/>
      <c r="E150" s="1123"/>
      <c r="F150" s="1123"/>
      <c r="G150" s="1123"/>
      <c r="H150" s="1123"/>
      <c r="I150" s="1124"/>
      <c r="J150" s="1120"/>
      <c r="K150" s="733"/>
      <c r="L150" s="733"/>
    </row>
    <row r="151" spans="1:23" ht="42" customHeight="1" x14ac:dyDescent="0.25">
      <c r="A151" s="851"/>
      <c r="B151" s="1125"/>
      <c r="C151" s="1126"/>
      <c r="D151" s="1126"/>
      <c r="E151" s="1126"/>
      <c r="F151" s="1126"/>
      <c r="G151" s="1126"/>
      <c r="H151" s="1126"/>
      <c r="I151" s="1127"/>
      <c r="J151" s="1121"/>
      <c r="K151" s="733"/>
      <c r="L151" s="733"/>
    </row>
    <row r="152" spans="1:23" ht="12.75" customHeight="1" x14ac:dyDescent="0.25">
      <c r="A152" s="851"/>
      <c r="B152" s="1116" t="s">
        <v>369</v>
      </c>
      <c r="C152" s="1117"/>
      <c r="D152" s="1117"/>
      <c r="E152" s="1117"/>
      <c r="F152" s="1117"/>
      <c r="G152" s="1117"/>
      <c r="H152" s="1117"/>
      <c r="I152" s="1118"/>
      <c r="J152" s="1119"/>
      <c r="K152" s="733"/>
      <c r="L152" s="733"/>
    </row>
    <row r="153" spans="1:23" ht="12.75" customHeight="1" x14ac:dyDescent="0.25">
      <c r="A153" s="851"/>
      <c r="B153" s="1122" t="s">
        <v>479</v>
      </c>
      <c r="C153" s="1123"/>
      <c r="D153" s="1123"/>
      <c r="E153" s="1123"/>
      <c r="F153" s="1123"/>
      <c r="G153" s="1123"/>
      <c r="H153" s="1123"/>
      <c r="I153" s="1124"/>
      <c r="J153" s="1120"/>
      <c r="K153" s="733"/>
      <c r="L153" s="733"/>
    </row>
    <row r="154" spans="1:23" ht="12.75" customHeight="1" x14ac:dyDescent="0.25">
      <c r="A154" s="851"/>
      <c r="B154" s="1125"/>
      <c r="C154" s="1126"/>
      <c r="D154" s="1126"/>
      <c r="E154" s="1126"/>
      <c r="F154" s="1126"/>
      <c r="G154" s="1126"/>
      <c r="H154" s="1126"/>
      <c r="I154" s="1127"/>
      <c r="J154" s="1121"/>
      <c r="K154" s="733"/>
      <c r="L154" s="733"/>
    </row>
    <row r="155" spans="1:23" ht="12.75" customHeight="1" x14ac:dyDescent="0.25">
      <c r="A155" s="851"/>
      <c r="B155" s="1128" t="s">
        <v>470</v>
      </c>
      <c r="C155" s="1129"/>
      <c r="D155" s="1129"/>
      <c r="E155" s="1129"/>
      <c r="F155" s="1129"/>
      <c r="G155" s="1129"/>
      <c r="H155" s="1129"/>
      <c r="I155" s="1130"/>
      <c r="J155" s="1119"/>
      <c r="K155" s="733"/>
      <c r="L155" s="733"/>
    </row>
    <row r="156" spans="1:23" ht="12.75" customHeight="1" x14ac:dyDescent="0.25">
      <c r="A156" s="851"/>
      <c r="B156" s="1128"/>
      <c r="C156" s="1129"/>
      <c r="D156" s="1129"/>
      <c r="E156" s="1129"/>
      <c r="F156" s="1129"/>
      <c r="G156" s="1129"/>
      <c r="H156" s="1129"/>
      <c r="I156" s="1130"/>
      <c r="J156" s="1120"/>
      <c r="K156" s="733"/>
      <c r="L156" s="733"/>
    </row>
    <row r="157" spans="1:23" ht="12.75" customHeight="1" x14ac:dyDescent="0.25">
      <c r="A157" s="851"/>
      <c r="B157" s="1128"/>
      <c r="C157" s="1129"/>
      <c r="D157" s="1129"/>
      <c r="E157" s="1129"/>
      <c r="F157" s="1129"/>
      <c r="G157" s="1129"/>
      <c r="H157" s="1129"/>
      <c r="I157" s="1130"/>
      <c r="J157" s="1120"/>
      <c r="K157" s="733"/>
      <c r="L157" s="733"/>
    </row>
    <row r="158" spans="1:23" ht="12.75" customHeight="1" x14ac:dyDescent="0.25">
      <c r="A158" s="851"/>
      <c r="B158" s="1131"/>
      <c r="C158" s="1129"/>
      <c r="D158" s="1129"/>
      <c r="E158" s="1129"/>
      <c r="F158" s="1129"/>
      <c r="G158" s="1129"/>
      <c r="H158" s="1129"/>
      <c r="I158" s="1130"/>
      <c r="J158" s="1120"/>
      <c r="K158" s="733"/>
      <c r="L158" s="733"/>
      <c r="P158" s="888"/>
      <c r="Q158" s="888"/>
      <c r="R158" s="888"/>
      <c r="S158" s="888"/>
      <c r="T158" s="888"/>
      <c r="U158" s="888"/>
      <c r="V158" s="888"/>
      <c r="W158" s="888"/>
    </row>
    <row r="159" spans="1:23" ht="15.75" customHeight="1" x14ac:dyDescent="0.25">
      <c r="A159" s="851"/>
      <c r="B159" s="1132"/>
      <c r="C159" s="1117"/>
      <c r="D159" s="1117"/>
      <c r="E159" s="1117"/>
      <c r="F159" s="1117"/>
      <c r="G159" s="1117"/>
      <c r="H159" s="1117"/>
      <c r="I159" s="1118"/>
      <c r="J159" s="1120"/>
      <c r="K159" s="733"/>
      <c r="L159" s="733"/>
      <c r="O159" s="889"/>
      <c r="P159" s="889"/>
      <c r="Q159" s="889"/>
      <c r="R159" s="889"/>
      <c r="S159" s="889"/>
      <c r="T159" s="889"/>
      <c r="U159" s="889"/>
      <c r="V159" s="889"/>
      <c r="W159" s="889"/>
    </row>
    <row r="160" spans="1:23" ht="28.5" customHeight="1" x14ac:dyDescent="0.25">
      <c r="A160" s="851"/>
      <c r="B160" s="1133" t="s">
        <v>777</v>
      </c>
      <c r="C160" s="1123"/>
      <c r="D160" s="1123"/>
      <c r="E160" s="1123"/>
      <c r="F160" s="1123"/>
      <c r="G160" s="1123"/>
      <c r="H160" s="1123"/>
      <c r="I160" s="1124"/>
      <c r="J160" s="1121"/>
      <c r="K160" s="733"/>
      <c r="L160" s="733"/>
      <c r="P160" s="888"/>
      <c r="Q160" s="888"/>
      <c r="R160" s="888"/>
      <c r="S160" s="888"/>
      <c r="T160" s="888"/>
      <c r="U160" s="888"/>
      <c r="V160" s="888"/>
      <c r="W160" s="888"/>
    </row>
    <row r="161" spans="1:23" ht="12.75" customHeight="1" x14ac:dyDescent="0.25">
      <c r="A161" s="851"/>
      <c r="B161" s="1128" t="s">
        <v>420</v>
      </c>
      <c r="C161" s="1129"/>
      <c r="D161" s="1129"/>
      <c r="E161" s="1129"/>
      <c r="F161" s="1129"/>
      <c r="G161" s="1129"/>
      <c r="H161" s="1129"/>
      <c r="I161" s="1130"/>
      <c r="J161" s="1119"/>
      <c r="K161" s="733"/>
      <c r="L161" s="733"/>
      <c r="O161" s="888"/>
      <c r="P161" s="888"/>
      <c r="Q161" s="888"/>
      <c r="R161" s="888"/>
      <c r="S161" s="888"/>
      <c r="T161" s="888"/>
      <c r="U161" s="888"/>
      <c r="V161" s="888"/>
      <c r="W161" s="888"/>
    </row>
    <row r="162" spans="1:23" ht="15.75" customHeight="1" x14ac:dyDescent="0.25">
      <c r="A162" s="851"/>
      <c r="B162" s="1132"/>
      <c r="C162" s="1117"/>
      <c r="D162" s="1117"/>
      <c r="E162" s="1117"/>
      <c r="F162" s="1117"/>
      <c r="G162" s="1117"/>
      <c r="H162" s="1117"/>
      <c r="I162" s="1118"/>
      <c r="J162" s="1120"/>
      <c r="K162" s="733"/>
      <c r="L162" s="733"/>
      <c r="P162" s="889"/>
      <c r="Q162" s="889"/>
      <c r="R162" s="889"/>
      <c r="S162" s="889"/>
      <c r="T162" s="889"/>
      <c r="U162" s="889"/>
      <c r="V162" s="889"/>
      <c r="W162" s="889"/>
    </row>
    <row r="163" spans="1:23" ht="12.75" customHeight="1" x14ac:dyDescent="0.25">
      <c r="A163" s="851"/>
      <c r="B163" s="1134" t="s">
        <v>610</v>
      </c>
      <c r="C163" s="1135"/>
      <c r="D163" s="1135"/>
      <c r="E163" s="1135"/>
      <c r="F163" s="1135"/>
      <c r="G163" s="1135"/>
      <c r="H163" s="1135"/>
      <c r="I163" s="1136"/>
      <c r="J163" s="1120"/>
      <c r="K163" s="732"/>
      <c r="L163" s="732"/>
      <c r="O163" s="889"/>
      <c r="P163" s="889"/>
      <c r="Q163" s="889"/>
      <c r="R163" s="889"/>
      <c r="S163" s="889"/>
      <c r="T163" s="889"/>
      <c r="U163" s="889"/>
      <c r="V163" s="889"/>
      <c r="W163" s="889"/>
    </row>
    <row r="164" spans="1:23" ht="12.75" customHeight="1" x14ac:dyDescent="0.25">
      <c r="A164" s="851"/>
      <c r="B164" s="1137"/>
      <c r="C164" s="1138"/>
      <c r="D164" s="1138"/>
      <c r="E164" s="1138"/>
      <c r="F164" s="1138"/>
      <c r="G164" s="1138"/>
      <c r="H164" s="1138"/>
      <c r="I164" s="1139"/>
      <c r="J164" s="1120"/>
      <c r="K164" s="732"/>
      <c r="L164" s="732"/>
      <c r="O164" s="889"/>
      <c r="P164" s="889"/>
      <c r="Q164" s="889"/>
      <c r="R164" s="889"/>
      <c r="S164" s="889"/>
      <c r="T164" s="889"/>
      <c r="U164" s="889"/>
      <c r="V164" s="889"/>
      <c r="W164" s="889"/>
    </row>
    <row r="165" spans="1:23" ht="14.25" customHeight="1" x14ac:dyDescent="0.25">
      <c r="A165" s="851"/>
      <c r="B165" s="1140"/>
      <c r="C165" s="1141"/>
      <c r="D165" s="1141"/>
      <c r="E165" s="1141"/>
      <c r="F165" s="1141"/>
      <c r="G165" s="1141"/>
      <c r="H165" s="1141"/>
      <c r="I165" s="1142"/>
      <c r="J165" s="1120"/>
      <c r="K165" s="733"/>
      <c r="L165" s="733"/>
      <c r="O165" s="889"/>
      <c r="P165" s="889"/>
      <c r="Q165" s="889"/>
      <c r="R165" s="889"/>
      <c r="S165" s="889"/>
      <c r="T165" s="889"/>
      <c r="U165" s="889"/>
      <c r="V165" s="889"/>
      <c r="W165" s="889"/>
    </row>
    <row r="166" spans="1:23" ht="15" customHeight="1" x14ac:dyDescent="0.25">
      <c r="A166" s="851"/>
      <c r="B166" s="1122" t="s">
        <v>480</v>
      </c>
      <c r="C166" s="1123"/>
      <c r="D166" s="1123"/>
      <c r="E166" s="1123"/>
      <c r="F166" s="1123"/>
      <c r="G166" s="1123"/>
      <c r="H166" s="1123"/>
      <c r="I166" s="1124"/>
      <c r="J166" s="1121"/>
      <c r="K166" s="733"/>
      <c r="L166" s="733"/>
      <c r="P166" s="888"/>
      <c r="Q166" s="888"/>
      <c r="R166" s="888"/>
      <c r="S166" s="888"/>
      <c r="T166" s="888"/>
      <c r="U166" s="888"/>
      <c r="V166" s="888"/>
      <c r="W166" s="888"/>
    </row>
    <row r="167" spans="1:23" ht="15" customHeight="1" x14ac:dyDescent="0.25">
      <c r="A167" s="851"/>
      <c r="B167" s="755"/>
      <c r="C167" s="755"/>
      <c r="D167" s="755"/>
      <c r="E167" s="755"/>
      <c r="F167" s="755"/>
      <c r="G167" s="755"/>
      <c r="H167" s="755"/>
      <c r="I167" s="755"/>
      <c r="J167" s="756"/>
      <c r="K167" s="733"/>
      <c r="L167" s="733"/>
      <c r="O167" s="888"/>
      <c r="P167" s="888"/>
      <c r="Q167" s="888"/>
      <c r="R167" s="888"/>
      <c r="S167" s="888"/>
      <c r="T167" s="888"/>
      <c r="U167" s="888"/>
      <c r="V167" s="888"/>
      <c r="W167" s="888"/>
    </row>
    <row r="168" spans="1:23" s="851" customFormat="1" ht="12.75" customHeight="1" x14ac:dyDescent="0.25">
      <c r="A168" s="848" t="s">
        <v>45</v>
      </c>
      <c r="B168" s="1143" t="s">
        <v>858</v>
      </c>
      <c r="C168" s="1144"/>
      <c r="D168" s="1144"/>
      <c r="E168" s="1144"/>
      <c r="F168" s="1144"/>
      <c r="G168" s="1144"/>
      <c r="H168" s="1144"/>
      <c r="I168" s="1144"/>
      <c r="J168" s="849"/>
      <c r="K168" s="850"/>
      <c r="L168" s="1007"/>
      <c r="O168" s="889"/>
      <c r="P168" s="889"/>
      <c r="Q168" s="889"/>
      <c r="R168" s="889"/>
      <c r="S168" s="889"/>
      <c r="T168" s="889"/>
      <c r="U168" s="889"/>
      <c r="V168" s="889"/>
      <c r="W168" s="889"/>
    </row>
    <row r="169" spans="1:23" s="851" customFormat="1" ht="12.75" customHeight="1" x14ac:dyDescent="0.25">
      <c r="B169" s="1144"/>
      <c r="C169" s="1144"/>
      <c r="D169" s="1144"/>
      <c r="E169" s="1144"/>
      <c r="F169" s="1144"/>
      <c r="G169" s="1144"/>
      <c r="H169" s="1144"/>
      <c r="I169" s="1144"/>
      <c r="J169" s="849"/>
      <c r="K169" s="850"/>
      <c r="L169" s="850"/>
      <c r="P169" s="888"/>
      <c r="Q169" s="888"/>
      <c r="R169" s="888"/>
      <c r="S169" s="888"/>
      <c r="T169" s="888"/>
      <c r="U169" s="888"/>
      <c r="V169" s="888"/>
      <c r="W169" s="888"/>
    </row>
    <row r="170" spans="1:23" s="851" customFormat="1" ht="12.75" customHeight="1" x14ac:dyDescent="0.25">
      <c r="B170" s="1144"/>
      <c r="C170" s="1144"/>
      <c r="D170" s="1144"/>
      <c r="E170" s="1144"/>
      <c r="F170" s="1144"/>
      <c r="G170" s="1144"/>
      <c r="H170" s="1144"/>
      <c r="I170" s="1144"/>
      <c r="J170" s="849"/>
      <c r="K170" s="850"/>
      <c r="L170" s="850"/>
    </row>
    <row r="171" spans="1:23" s="851" customFormat="1" ht="12.75" customHeight="1" x14ac:dyDescent="0.25">
      <c r="B171" s="887"/>
      <c r="C171" s="887"/>
      <c r="D171" s="887"/>
      <c r="E171" s="887"/>
      <c r="F171" s="887"/>
      <c r="G171" s="887"/>
      <c r="H171" s="887"/>
      <c r="I171" s="887"/>
      <c r="J171" s="887"/>
      <c r="K171" s="850"/>
      <c r="L171" s="850"/>
    </row>
    <row r="172" spans="1:23" s="851" customFormat="1" ht="12.75" customHeight="1" x14ac:dyDescent="0.25">
      <c r="B172" s="1147" t="s">
        <v>778</v>
      </c>
      <c r="C172" s="1147"/>
      <c r="D172" s="1147"/>
      <c r="E172" s="1147"/>
      <c r="F172" s="1147"/>
      <c r="G172" s="1147"/>
      <c r="H172" s="1147"/>
      <c r="I172" s="1147"/>
      <c r="J172" s="887"/>
      <c r="K172" s="850"/>
      <c r="L172" s="1007"/>
    </row>
    <row r="173" spans="1:23" s="851" customFormat="1" ht="12.75" customHeight="1" x14ac:dyDescent="0.25">
      <c r="B173" s="1148" t="s">
        <v>638</v>
      </c>
      <c r="C173" s="1148"/>
      <c r="D173" s="1148"/>
      <c r="E173" s="1148"/>
      <c r="F173" s="1148"/>
      <c r="G173" s="1148"/>
      <c r="H173" s="1148"/>
      <c r="I173" s="1148"/>
      <c r="J173" s="887"/>
      <c r="K173" s="850"/>
      <c r="L173" s="850"/>
    </row>
    <row r="174" spans="1:23" s="851" customFormat="1" ht="12.75" customHeight="1" x14ac:dyDescent="0.25">
      <c r="B174" s="1148"/>
      <c r="C174" s="1148"/>
      <c r="D174" s="1148"/>
      <c r="E174" s="1148"/>
      <c r="F174" s="1148"/>
      <c r="G174" s="1148"/>
      <c r="H174" s="1148"/>
      <c r="I174" s="1148"/>
      <c r="J174" s="887"/>
      <c r="K174" s="850"/>
      <c r="L174" s="850"/>
    </row>
    <row r="175" spans="1:23" s="851" customFormat="1" ht="12.75" customHeight="1" x14ac:dyDescent="0.25">
      <c r="B175" s="1148" t="s">
        <v>639</v>
      </c>
      <c r="C175" s="1148"/>
      <c r="D175" s="1148"/>
      <c r="E175" s="1148"/>
      <c r="F175" s="1148"/>
      <c r="G175" s="1148"/>
      <c r="H175" s="1148"/>
      <c r="I175" s="1148"/>
      <c r="J175" s="887"/>
      <c r="K175" s="850"/>
      <c r="L175" s="850"/>
    </row>
    <row r="176" spans="1:23" s="851" customFormat="1" ht="12.75" customHeight="1" x14ac:dyDescent="0.25">
      <c r="B176" s="1149" t="s">
        <v>640</v>
      </c>
      <c r="C176" s="1149"/>
      <c r="D176" s="1149"/>
      <c r="E176" s="1149"/>
      <c r="F176" s="1149"/>
      <c r="G176" s="1149"/>
      <c r="H176" s="1149"/>
      <c r="I176" s="1149"/>
      <c r="J176" s="887"/>
      <c r="K176" s="850"/>
      <c r="L176" s="850"/>
    </row>
    <row r="177" spans="1:12" s="851" customFormat="1" ht="12.75" customHeight="1" x14ac:dyDescent="0.25">
      <c r="B177" s="1149"/>
      <c r="C177" s="1149"/>
      <c r="D177" s="1149"/>
      <c r="E177" s="1149"/>
      <c r="F177" s="1149"/>
      <c r="G177" s="1149"/>
      <c r="H177" s="1149"/>
      <c r="I177" s="1149"/>
      <c r="J177" s="887"/>
      <c r="K177" s="850"/>
      <c r="L177" s="850"/>
    </row>
    <row r="178" spans="1:12" s="851" customFormat="1" ht="12.75" customHeight="1" x14ac:dyDescent="0.25">
      <c r="B178" s="1149"/>
      <c r="C178" s="1149"/>
      <c r="D178" s="1149"/>
      <c r="E178" s="1149"/>
      <c r="F178" s="1149"/>
      <c r="G178" s="1149"/>
      <c r="H178" s="1149"/>
      <c r="I178" s="1149"/>
      <c r="J178" s="887"/>
      <c r="K178" s="850"/>
      <c r="L178" s="850"/>
    </row>
    <row r="179" spans="1:12" s="851" customFormat="1" ht="12.75" customHeight="1" x14ac:dyDescent="0.25">
      <c r="B179" s="1148" t="s">
        <v>641</v>
      </c>
      <c r="C179" s="1148"/>
      <c r="D179" s="1148"/>
      <c r="E179" s="1148"/>
      <c r="F179" s="1148"/>
      <c r="G179" s="1148"/>
      <c r="H179" s="1148"/>
      <c r="I179" s="1148"/>
      <c r="J179" s="887"/>
      <c r="K179" s="850"/>
      <c r="L179" s="850"/>
    </row>
    <row r="180" spans="1:12" s="851" customFormat="1" ht="12.75" customHeight="1" x14ac:dyDescent="0.25">
      <c r="B180" s="1148"/>
      <c r="C180" s="1148"/>
      <c r="D180" s="1148"/>
      <c r="E180" s="1148"/>
      <c r="F180" s="1148"/>
      <c r="G180" s="1148"/>
      <c r="H180" s="1148"/>
      <c r="I180" s="1148"/>
      <c r="J180" s="887"/>
      <c r="K180" s="850"/>
      <c r="L180" s="850"/>
    </row>
    <row r="181" spans="1:12" s="851" customFormat="1" ht="12.75" customHeight="1" x14ac:dyDescent="0.25">
      <c r="B181" s="1148" t="s">
        <v>642</v>
      </c>
      <c r="C181" s="1148"/>
      <c r="D181" s="1148"/>
      <c r="E181" s="1148"/>
      <c r="F181" s="1148"/>
      <c r="G181" s="1148"/>
      <c r="H181" s="1148"/>
      <c r="I181" s="1148"/>
      <c r="J181" s="887"/>
    </row>
    <row r="182" spans="1:12" s="851" customFormat="1" ht="12.75" customHeight="1" x14ac:dyDescent="0.25">
      <c r="B182" s="1145" t="s">
        <v>637</v>
      </c>
      <c r="C182" s="1146"/>
      <c r="D182" s="1146"/>
      <c r="E182" s="1146"/>
      <c r="F182" s="1146"/>
      <c r="G182" s="1146"/>
      <c r="H182" s="1146"/>
      <c r="I182" s="1146"/>
      <c r="J182" s="887"/>
      <c r="K182" s="850"/>
      <c r="L182" s="850"/>
    </row>
    <row r="183" spans="1:12" s="851" customFormat="1" ht="12.75" customHeight="1" x14ac:dyDescent="0.25">
      <c r="B183" s="1152" t="s">
        <v>791</v>
      </c>
      <c r="C183" s="1153"/>
      <c r="D183" s="1153"/>
      <c r="E183" s="1153"/>
      <c r="F183" s="1153"/>
      <c r="G183" s="1153"/>
      <c r="H183" s="1153"/>
      <c r="I183" s="1154"/>
      <c r="J183" s="1158"/>
      <c r="K183" s="850"/>
      <c r="L183" s="1023" t="s">
        <v>822</v>
      </c>
    </row>
    <row r="184" spans="1:12" s="851" customFormat="1" ht="12.75" customHeight="1" x14ac:dyDescent="0.25">
      <c r="B184" s="1155"/>
      <c r="C184" s="1156"/>
      <c r="D184" s="1156"/>
      <c r="E184" s="1156"/>
      <c r="F184" s="1156"/>
      <c r="G184" s="1156"/>
      <c r="H184" s="1156"/>
      <c r="I184" s="1157"/>
      <c r="J184" s="1159"/>
      <c r="K184" s="850"/>
      <c r="L184" s="850"/>
    </row>
    <row r="185" spans="1:12" s="851" customFormat="1" ht="12.75" customHeight="1" x14ac:dyDescent="0.25">
      <c r="B185" s="1150" t="s">
        <v>766</v>
      </c>
      <c r="C185" s="1151"/>
      <c r="D185" s="1151"/>
      <c r="E185" s="1151"/>
      <c r="F185" s="1151"/>
      <c r="G185" s="1151"/>
      <c r="H185" s="1151"/>
      <c r="I185" s="1151"/>
      <c r="J185" s="852"/>
      <c r="K185" s="850"/>
      <c r="L185" s="1023" t="s">
        <v>823</v>
      </c>
    </row>
    <row r="186" spans="1:12" s="851" customFormat="1" ht="12.75" customHeight="1" x14ac:dyDescent="0.25">
      <c r="B186" s="1079" t="s">
        <v>547</v>
      </c>
      <c r="C186" s="1079"/>
      <c r="D186" s="1079"/>
      <c r="E186" s="1079"/>
      <c r="F186" s="1079"/>
      <c r="G186" s="1079"/>
      <c r="H186" s="1079"/>
      <c r="I186" s="1079"/>
      <c r="J186" s="1114"/>
      <c r="K186" s="850"/>
      <c r="L186" s="850"/>
    </row>
    <row r="187" spans="1:12" s="851" customFormat="1" ht="12.75" customHeight="1" x14ac:dyDescent="0.25">
      <c r="B187" s="1079"/>
      <c r="C187" s="1079"/>
      <c r="D187" s="1079"/>
      <c r="E187" s="1079"/>
      <c r="F187" s="1079"/>
      <c r="G187" s="1079"/>
      <c r="H187" s="1079"/>
      <c r="I187" s="1079"/>
      <c r="J187" s="1115"/>
      <c r="K187" s="850"/>
      <c r="L187" s="850"/>
    </row>
    <row r="188" spans="1:12" ht="12.75" customHeight="1" x14ac:dyDescent="0.25">
      <c r="A188" s="857"/>
      <c r="B188" s="739"/>
      <c r="C188" s="740"/>
      <c r="D188" s="740"/>
      <c r="E188" s="740"/>
      <c r="F188" s="740"/>
      <c r="G188" s="740"/>
      <c r="H188" s="740"/>
      <c r="I188" s="732"/>
      <c r="J188" s="732"/>
      <c r="K188" s="732"/>
      <c r="L188" s="732"/>
    </row>
    <row r="189" spans="1:12" ht="12.75" customHeight="1" x14ac:dyDescent="0.25">
      <c r="A189" s="853" t="s">
        <v>46</v>
      </c>
      <c r="B189" s="1089" t="s">
        <v>866</v>
      </c>
      <c r="C189" s="1080"/>
      <c r="D189" s="1080"/>
      <c r="E189" s="1080"/>
      <c r="F189" s="1080"/>
      <c r="G189" s="1080"/>
      <c r="H189" s="1080"/>
      <c r="I189" s="1080"/>
      <c r="J189" s="743"/>
      <c r="K189" s="732"/>
      <c r="L189" s="1011"/>
    </row>
    <row r="190" spans="1:12" ht="12.75" customHeight="1" x14ac:dyDescent="0.25">
      <c r="A190" s="851"/>
      <c r="B190" s="1081" t="s">
        <v>349</v>
      </c>
      <c r="C190" s="1081"/>
      <c r="D190" s="1081"/>
      <c r="E190" s="1081"/>
      <c r="F190" s="1081"/>
      <c r="G190" s="1081"/>
      <c r="H190" s="1081"/>
      <c r="I190" s="1081"/>
      <c r="J190" s="730"/>
      <c r="K190" s="732"/>
      <c r="L190" s="732"/>
    </row>
    <row r="191" spans="1:12" ht="12.75" customHeight="1" x14ac:dyDescent="0.25">
      <c r="A191" s="851"/>
      <c r="B191" s="1090" t="s">
        <v>767</v>
      </c>
      <c r="C191" s="1083"/>
      <c r="D191" s="1083"/>
      <c r="E191" s="1083"/>
      <c r="F191" s="1083"/>
      <c r="G191" s="1083"/>
      <c r="H191" s="1083"/>
      <c r="I191" s="1083"/>
      <c r="J191" s="734"/>
      <c r="K191" s="732"/>
      <c r="L191" s="1024" t="s">
        <v>824</v>
      </c>
    </row>
    <row r="192" spans="1:12" ht="12.75" customHeight="1" x14ac:dyDescent="0.25">
      <c r="A192" s="851"/>
      <c r="B192" s="1086" t="s">
        <v>379</v>
      </c>
      <c r="C192" s="1083"/>
      <c r="D192" s="1083"/>
      <c r="E192" s="1083"/>
      <c r="F192" s="1083"/>
      <c r="G192" s="1083"/>
      <c r="H192" s="1083"/>
      <c r="I192" s="1083"/>
      <c r="J192" s="734"/>
      <c r="K192" s="732"/>
      <c r="L192" s="732"/>
    </row>
    <row r="193" spans="1:12" ht="12.75" customHeight="1" x14ac:dyDescent="0.25">
      <c r="A193" s="851"/>
      <c r="B193" s="1091" t="s">
        <v>381</v>
      </c>
      <c r="C193" s="1092"/>
      <c r="D193" s="1092"/>
      <c r="E193" s="1092"/>
      <c r="F193" s="1092"/>
      <c r="G193" s="1092"/>
      <c r="H193" s="1092"/>
      <c r="I193" s="1092"/>
      <c r="J193" s="736"/>
      <c r="K193" s="732"/>
      <c r="L193" s="732"/>
    </row>
    <row r="194" spans="1:12" ht="12.75" customHeight="1" x14ac:dyDescent="0.25">
      <c r="A194" s="854"/>
      <c r="K194" s="732"/>
      <c r="L194" s="732"/>
    </row>
    <row r="195" spans="1:12" ht="12.75" customHeight="1" x14ac:dyDescent="0.25">
      <c r="A195" s="853" t="s">
        <v>47</v>
      </c>
      <c r="B195" s="1084" t="s">
        <v>542</v>
      </c>
      <c r="C195" s="1085"/>
      <c r="D195" s="1085"/>
      <c r="E195" s="1085"/>
      <c r="F195" s="1085"/>
      <c r="G195" s="1085"/>
      <c r="H195" s="1085"/>
      <c r="I195" s="1085"/>
      <c r="J195" s="738"/>
      <c r="K195" s="726"/>
      <c r="L195" s="1007"/>
    </row>
    <row r="196" spans="1:12" ht="12.75" customHeight="1" x14ac:dyDescent="0.25">
      <c r="A196" s="855"/>
      <c r="B196" s="1085"/>
      <c r="C196" s="1085"/>
      <c r="D196" s="1085"/>
      <c r="E196" s="1085"/>
      <c r="F196" s="1085"/>
      <c r="G196" s="1085"/>
      <c r="H196" s="1085"/>
      <c r="I196" s="1085"/>
      <c r="J196" s="738"/>
      <c r="K196" s="732"/>
      <c r="L196" s="732"/>
    </row>
    <row r="197" spans="1:12" ht="12.75" customHeight="1" x14ac:dyDescent="0.25">
      <c r="A197" s="851"/>
      <c r="B197" s="1081" t="s">
        <v>349</v>
      </c>
      <c r="C197" s="1081"/>
      <c r="D197" s="1081"/>
      <c r="E197" s="1081"/>
      <c r="F197" s="1081"/>
      <c r="G197" s="1081"/>
      <c r="H197" s="1081"/>
      <c r="I197" s="1081"/>
      <c r="J197" s="730"/>
      <c r="K197" s="732"/>
      <c r="L197" s="732"/>
    </row>
    <row r="198" spans="1:12" ht="12.75" customHeight="1" x14ac:dyDescent="0.25">
      <c r="A198" s="851"/>
      <c r="B198" s="1086" t="s">
        <v>380</v>
      </c>
      <c r="C198" s="1083"/>
      <c r="D198" s="1083"/>
      <c r="E198" s="1083"/>
      <c r="F198" s="1083"/>
      <c r="G198" s="1083"/>
      <c r="H198" s="1083"/>
      <c r="I198" s="1083"/>
      <c r="J198" s="734"/>
      <c r="K198" s="732"/>
      <c r="L198" s="732"/>
    </row>
    <row r="199" spans="1:12" ht="12.75" customHeight="1" x14ac:dyDescent="0.25">
      <c r="A199" s="851"/>
      <c r="B199" s="1083" t="s">
        <v>407</v>
      </c>
      <c r="C199" s="1083"/>
      <c r="D199" s="1083"/>
      <c r="E199" s="1083"/>
      <c r="F199" s="1083"/>
      <c r="G199" s="1083"/>
      <c r="H199" s="1083"/>
      <c r="I199" s="1083"/>
      <c r="J199" s="734"/>
      <c r="K199" s="732"/>
      <c r="L199" s="732"/>
    </row>
    <row r="200" spans="1:12" ht="12.75" customHeight="1" x14ac:dyDescent="0.25">
      <c r="A200" s="851"/>
      <c r="B200" s="1083" t="s">
        <v>408</v>
      </c>
      <c r="C200" s="1083"/>
      <c r="D200" s="1083"/>
      <c r="E200" s="1083"/>
      <c r="F200" s="1083"/>
      <c r="G200" s="1083"/>
      <c r="H200" s="1083"/>
      <c r="I200" s="1083"/>
      <c r="J200" s="734"/>
      <c r="K200" s="732"/>
      <c r="L200" s="732"/>
    </row>
    <row r="201" spans="1:12" s="714" customFormat="1" ht="12.75" customHeight="1" x14ac:dyDescent="0.25">
      <c r="A201" s="851"/>
      <c r="B201" s="1091" t="s">
        <v>381</v>
      </c>
      <c r="C201" s="1092"/>
      <c r="D201" s="1092"/>
      <c r="E201" s="1092"/>
      <c r="F201" s="1092"/>
      <c r="G201" s="1092"/>
      <c r="H201" s="1092"/>
      <c r="I201" s="1092"/>
      <c r="J201" s="736"/>
      <c r="K201" s="726"/>
      <c r="L201" s="726"/>
    </row>
    <row r="202" spans="1:12" ht="12.75" customHeight="1" x14ac:dyDescent="0.25">
      <c r="A202" s="854"/>
      <c r="B202" s="739"/>
      <c r="C202" s="740"/>
      <c r="D202" s="740"/>
      <c r="E202" s="740"/>
      <c r="F202" s="740"/>
      <c r="G202" s="740"/>
      <c r="H202" s="740"/>
      <c r="I202" s="732"/>
      <c r="J202" s="732"/>
      <c r="K202" s="732"/>
      <c r="L202" s="732"/>
    </row>
    <row r="203" spans="1:12" ht="12.75" customHeight="1" x14ac:dyDescent="0.25">
      <c r="A203" s="853" t="s">
        <v>324</v>
      </c>
      <c r="B203" s="1084" t="s">
        <v>533</v>
      </c>
      <c r="C203" s="1085"/>
      <c r="D203" s="1085"/>
      <c r="E203" s="1085"/>
      <c r="F203" s="1085"/>
      <c r="G203" s="1085"/>
      <c r="H203" s="1085"/>
      <c r="I203" s="1085"/>
      <c r="J203" s="738"/>
      <c r="K203" s="732"/>
      <c r="L203" s="1011"/>
    </row>
    <row r="204" spans="1:12" ht="12.75" customHeight="1" x14ac:dyDescent="0.25">
      <c r="A204" s="855"/>
      <c r="B204" s="1085"/>
      <c r="C204" s="1085"/>
      <c r="D204" s="1085"/>
      <c r="E204" s="1085"/>
      <c r="F204" s="1085"/>
      <c r="G204" s="1085"/>
      <c r="H204" s="1085"/>
      <c r="I204" s="1085"/>
      <c r="J204" s="738"/>
      <c r="K204" s="732"/>
      <c r="L204" s="732"/>
    </row>
    <row r="205" spans="1:12" ht="12.75" customHeight="1" x14ac:dyDescent="0.25">
      <c r="A205" s="851"/>
      <c r="B205" s="1081" t="s">
        <v>349</v>
      </c>
      <c r="C205" s="1081"/>
      <c r="D205" s="1081"/>
      <c r="E205" s="1081"/>
      <c r="F205" s="1081"/>
      <c r="G205" s="1081"/>
      <c r="H205" s="1081"/>
      <c r="I205" s="1081"/>
      <c r="J205" s="730"/>
      <c r="K205" s="732"/>
      <c r="L205" s="732"/>
    </row>
    <row r="206" spans="1:12" ht="12.75" customHeight="1" x14ac:dyDescent="0.25">
      <c r="A206" s="851"/>
      <c r="B206" s="1083" t="s">
        <v>534</v>
      </c>
      <c r="C206" s="1083"/>
      <c r="D206" s="1083"/>
      <c r="E206" s="1083"/>
      <c r="F206" s="1083"/>
      <c r="G206" s="1083"/>
      <c r="H206" s="1083"/>
      <c r="I206" s="1083"/>
      <c r="J206" s="734"/>
      <c r="K206" s="732"/>
      <c r="L206" s="732"/>
    </row>
    <row r="207" spans="1:12" ht="12.75" customHeight="1" x14ac:dyDescent="0.25">
      <c r="A207" s="851"/>
      <c r="B207" s="1082" t="s">
        <v>471</v>
      </c>
      <c r="C207" s="1083"/>
      <c r="D207" s="1083"/>
      <c r="E207" s="1083"/>
      <c r="F207" s="1083"/>
      <c r="G207" s="1083"/>
      <c r="H207" s="1083"/>
      <c r="I207" s="1083"/>
      <c r="J207" s="734"/>
      <c r="K207" s="732"/>
      <c r="L207" s="732"/>
    </row>
    <row r="208" spans="1:12" ht="12.75" customHeight="1" x14ac:dyDescent="0.25">
      <c r="A208" s="851"/>
      <c r="B208" s="1082" t="s">
        <v>472</v>
      </c>
      <c r="C208" s="1083"/>
      <c r="D208" s="1083"/>
      <c r="E208" s="1083"/>
      <c r="F208" s="1083"/>
      <c r="G208" s="1083"/>
      <c r="H208" s="1083"/>
      <c r="I208" s="1083"/>
      <c r="J208" s="734"/>
      <c r="K208" s="732"/>
      <c r="L208" s="732"/>
    </row>
    <row r="209" spans="1:12" x14ac:dyDescent="0.25">
      <c r="A209" s="854"/>
      <c r="B209" s="1082" t="s">
        <v>473</v>
      </c>
      <c r="C209" s="1083"/>
      <c r="D209" s="1083"/>
      <c r="E209" s="1083"/>
      <c r="F209" s="1083"/>
      <c r="G209" s="1083"/>
      <c r="H209" s="1083"/>
      <c r="I209" s="1083"/>
      <c r="J209" s="734"/>
    </row>
    <row r="210" spans="1:12" s="714" customFormat="1" ht="12.75" customHeight="1" x14ac:dyDescent="0.25">
      <c r="A210" s="851"/>
      <c r="B210" s="1091" t="s">
        <v>381</v>
      </c>
      <c r="C210" s="1092"/>
      <c r="D210" s="1092"/>
      <c r="E210" s="1092"/>
      <c r="F210" s="1092"/>
      <c r="G210" s="1092"/>
      <c r="H210" s="1092"/>
      <c r="I210" s="1092"/>
      <c r="J210" s="736"/>
      <c r="K210" s="726"/>
      <c r="L210" s="726"/>
    </row>
    <row r="211" spans="1:12" ht="12.75" customHeight="1" x14ac:dyDescent="0.25">
      <c r="A211" s="854"/>
      <c r="B211" s="739"/>
      <c r="C211" s="740"/>
      <c r="D211" s="740"/>
      <c r="E211" s="740"/>
      <c r="F211" s="740"/>
      <c r="G211" s="740"/>
      <c r="H211" s="740"/>
      <c r="I211" s="732"/>
      <c r="J211" s="732"/>
      <c r="K211" s="732"/>
      <c r="L211" s="732"/>
    </row>
    <row r="212" spans="1:12" ht="12.75" customHeight="1" x14ac:dyDescent="0.25">
      <c r="A212" s="853" t="s">
        <v>111</v>
      </c>
      <c r="B212" s="1084" t="s">
        <v>543</v>
      </c>
      <c r="C212" s="1085"/>
      <c r="D212" s="1085"/>
      <c r="E212" s="1085"/>
      <c r="F212" s="1085"/>
      <c r="G212" s="1085"/>
      <c r="H212" s="1085"/>
      <c r="I212" s="1085"/>
      <c r="J212" s="738"/>
      <c r="K212" s="732"/>
      <c r="L212" s="1011"/>
    </row>
    <row r="213" spans="1:12" ht="12.75" customHeight="1" x14ac:dyDescent="0.25">
      <c r="A213" s="855"/>
      <c r="B213" s="1085"/>
      <c r="C213" s="1085"/>
      <c r="D213" s="1085"/>
      <c r="E213" s="1085"/>
      <c r="F213" s="1085"/>
      <c r="G213" s="1085"/>
      <c r="H213" s="1085"/>
      <c r="I213" s="1085"/>
      <c r="J213" s="738"/>
      <c r="K213" s="732"/>
    </row>
    <row r="214" spans="1:12" ht="12.75" customHeight="1" x14ac:dyDescent="0.25">
      <c r="A214" s="851"/>
      <c r="B214" s="1081" t="s">
        <v>349</v>
      </c>
      <c r="C214" s="1081"/>
      <c r="D214" s="1081"/>
      <c r="E214" s="1081"/>
      <c r="F214" s="1081"/>
      <c r="G214" s="1081"/>
      <c r="H214" s="1081"/>
      <c r="I214" s="1081"/>
      <c r="J214" s="730"/>
      <c r="K214" s="732"/>
      <c r="L214" s="732"/>
    </row>
    <row r="215" spans="1:12" ht="12.75" customHeight="1" x14ac:dyDescent="0.25">
      <c r="A215" s="851"/>
      <c r="B215" s="1086" t="s">
        <v>382</v>
      </c>
      <c r="C215" s="1083"/>
      <c r="D215" s="1083"/>
      <c r="E215" s="1083"/>
      <c r="F215" s="1083"/>
      <c r="G215" s="1083"/>
      <c r="H215" s="1083"/>
      <c r="I215" s="1083"/>
      <c r="J215" s="734"/>
      <c r="K215" s="732"/>
      <c r="L215" s="732"/>
    </row>
    <row r="216" spans="1:12" ht="12.75" customHeight="1" x14ac:dyDescent="0.25">
      <c r="A216" s="851"/>
      <c r="B216" s="1087" t="s">
        <v>415</v>
      </c>
      <c r="C216" s="1088"/>
      <c r="D216" s="1088"/>
      <c r="E216" s="1088"/>
      <c r="F216" s="1088"/>
      <c r="G216" s="1088"/>
      <c r="H216" s="1088"/>
      <c r="I216" s="1088"/>
      <c r="J216" s="1112"/>
      <c r="K216" s="732"/>
      <c r="L216" s="732"/>
    </row>
    <row r="217" spans="1:12" ht="12.75" customHeight="1" x14ac:dyDescent="0.25">
      <c r="A217" s="851"/>
      <c r="B217" s="1088"/>
      <c r="C217" s="1088"/>
      <c r="D217" s="1088"/>
      <c r="E217" s="1088"/>
      <c r="F217" s="1088"/>
      <c r="G217" s="1088"/>
      <c r="H217" s="1088"/>
      <c r="I217" s="1088"/>
      <c r="J217" s="1113"/>
      <c r="K217" s="732"/>
      <c r="L217" s="732"/>
    </row>
    <row r="218" spans="1:12" ht="12.75" customHeight="1" x14ac:dyDescent="0.25">
      <c r="A218" s="851"/>
      <c r="B218" s="1083" t="s">
        <v>402</v>
      </c>
      <c r="C218" s="1083"/>
      <c r="D218" s="1083"/>
      <c r="E218" s="1083"/>
      <c r="F218" s="1083"/>
      <c r="G218" s="1083"/>
      <c r="H218" s="1083"/>
      <c r="I218" s="1083"/>
      <c r="J218" s="734"/>
      <c r="K218" s="732"/>
      <c r="L218" s="732"/>
    </row>
    <row r="219" spans="1:12" ht="12.75" customHeight="1" x14ac:dyDescent="0.25">
      <c r="A219" s="851"/>
      <c r="B219" s="1091" t="s">
        <v>383</v>
      </c>
      <c r="C219" s="1092"/>
      <c r="D219" s="1092"/>
      <c r="E219" s="1092"/>
      <c r="F219" s="1092"/>
      <c r="G219" s="1092"/>
      <c r="H219" s="1092"/>
      <c r="I219" s="1092"/>
      <c r="J219" s="736"/>
      <c r="K219" s="732"/>
      <c r="L219" s="732"/>
    </row>
    <row r="220" spans="1:12" ht="12.75" customHeight="1" x14ac:dyDescent="0.25">
      <c r="A220" s="854"/>
      <c r="B220" s="739"/>
      <c r="C220" s="740"/>
      <c r="D220" s="740"/>
      <c r="E220" s="740"/>
      <c r="F220" s="740"/>
      <c r="G220" s="740"/>
      <c r="H220" s="740"/>
      <c r="I220" s="732"/>
      <c r="J220" s="732"/>
      <c r="K220" s="732"/>
      <c r="L220" s="732"/>
    </row>
    <row r="221" spans="1:12" ht="12.75" customHeight="1" x14ac:dyDescent="0.25">
      <c r="A221" s="853" t="s">
        <v>112</v>
      </c>
      <c r="B221" s="1084" t="s">
        <v>643</v>
      </c>
      <c r="C221" s="1085"/>
      <c r="D221" s="1085"/>
      <c r="E221" s="1085"/>
      <c r="F221" s="1085"/>
      <c r="G221" s="1085"/>
      <c r="H221" s="1085"/>
      <c r="I221" s="1085"/>
      <c r="J221" s="738"/>
      <c r="K221" s="732"/>
      <c r="L221" s="1011"/>
    </row>
    <row r="222" spans="1:12" ht="12.75" customHeight="1" x14ac:dyDescent="0.25">
      <c r="A222" s="855"/>
      <c r="B222" s="1085"/>
      <c r="C222" s="1085"/>
      <c r="D222" s="1085"/>
      <c r="E222" s="1085"/>
      <c r="F222" s="1085"/>
      <c r="G222" s="1085"/>
      <c r="H222" s="1085"/>
      <c r="I222" s="1085"/>
      <c r="J222" s="738"/>
      <c r="K222" s="732"/>
      <c r="L222" s="732"/>
    </row>
    <row r="223" spans="1:12" ht="12.75" customHeight="1" x14ac:dyDescent="0.25">
      <c r="A223" s="851"/>
      <c r="B223" s="1081" t="s">
        <v>349</v>
      </c>
      <c r="C223" s="1081"/>
      <c r="D223" s="1081"/>
      <c r="E223" s="1081"/>
      <c r="F223" s="1081"/>
      <c r="G223" s="1081"/>
      <c r="H223" s="1081"/>
      <c r="I223" s="1081"/>
      <c r="J223" s="730"/>
      <c r="K223" s="732"/>
      <c r="L223" s="732"/>
    </row>
    <row r="224" spans="1:12" ht="12.75" customHeight="1" x14ac:dyDescent="0.25">
      <c r="A224" s="854"/>
      <c r="B224" s="1083" t="s">
        <v>535</v>
      </c>
      <c r="C224" s="1083"/>
      <c r="D224" s="1083"/>
      <c r="E224" s="1083"/>
      <c r="F224" s="1083"/>
      <c r="G224" s="1083"/>
      <c r="H224" s="1083"/>
      <c r="I224" s="1083"/>
      <c r="J224" s="734"/>
      <c r="K224" s="732"/>
      <c r="L224" s="732"/>
    </row>
    <row r="225" spans="1:12" ht="12.75" customHeight="1" x14ac:dyDescent="0.25">
      <c r="A225" s="854"/>
      <c r="B225" s="1083" t="s">
        <v>409</v>
      </c>
      <c r="C225" s="1083"/>
      <c r="D225" s="1083"/>
      <c r="E225" s="1083"/>
      <c r="F225" s="1083"/>
      <c r="G225" s="1083"/>
      <c r="H225" s="1083"/>
      <c r="I225" s="1083"/>
      <c r="J225" s="734"/>
      <c r="K225" s="732"/>
      <c r="L225" s="732"/>
    </row>
    <row r="226" spans="1:12" ht="12.75" customHeight="1" x14ac:dyDescent="0.25">
      <c r="A226" s="854"/>
      <c r="B226" s="1087" t="s">
        <v>414</v>
      </c>
      <c r="C226" s="1088"/>
      <c r="D226" s="1088"/>
      <c r="E226" s="1088"/>
      <c r="F226" s="1088"/>
      <c r="G226" s="1088"/>
      <c r="H226" s="1088"/>
      <c r="I226" s="1088"/>
      <c r="J226" s="1112"/>
      <c r="K226" s="732"/>
      <c r="L226" s="732"/>
    </row>
    <row r="227" spans="1:12" ht="12.75" customHeight="1" x14ac:dyDescent="0.25">
      <c r="A227" s="856"/>
      <c r="B227" s="1088"/>
      <c r="C227" s="1088"/>
      <c r="D227" s="1088"/>
      <c r="E227" s="1088"/>
      <c r="F227" s="1088"/>
      <c r="G227" s="1088"/>
      <c r="H227" s="1088"/>
      <c r="I227" s="1088"/>
      <c r="J227" s="1113"/>
    </row>
    <row r="228" spans="1:12" ht="12.75" customHeight="1" x14ac:dyDescent="0.25">
      <c r="A228" s="856"/>
      <c r="B228" s="1083" t="s">
        <v>410</v>
      </c>
      <c r="C228" s="1083"/>
      <c r="D228" s="1083"/>
      <c r="E228" s="1083"/>
      <c r="F228" s="1083"/>
      <c r="G228" s="1083"/>
      <c r="H228" s="1083"/>
      <c r="I228" s="1083"/>
      <c r="J228" s="734"/>
    </row>
    <row r="229" spans="1:12" ht="12.75" customHeight="1" x14ac:dyDescent="0.25">
      <c r="A229" s="851"/>
      <c r="B229" s="1091" t="s">
        <v>383</v>
      </c>
      <c r="C229" s="1092"/>
      <c r="D229" s="1092"/>
      <c r="E229" s="1092"/>
      <c r="F229" s="1092"/>
      <c r="G229" s="1092"/>
      <c r="H229" s="1092"/>
      <c r="I229" s="1092"/>
      <c r="J229" s="736"/>
      <c r="K229" s="732"/>
      <c r="L229" s="732"/>
    </row>
    <row r="230" spans="1:12" ht="12.75" customHeight="1" x14ac:dyDescent="0.25">
      <c r="A230" s="851"/>
      <c r="B230" s="741"/>
      <c r="C230" s="742"/>
      <c r="D230" s="742"/>
      <c r="E230" s="742"/>
      <c r="F230" s="742"/>
      <c r="G230" s="742"/>
      <c r="H230" s="742"/>
      <c r="I230" s="742"/>
      <c r="J230" s="742"/>
      <c r="K230" s="732"/>
      <c r="L230" s="732"/>
    </row>
    <row r="231" spans="1:12" ht="12.75" customHeight="1" x14ac:dyDescent="0.25">
      <c r="A231" s="853" t="s">
        <v>113</v>
      </c>
      <c r="B231" s="1080" t="s">
        <v>384</v>
      </c>
      <c r="C231" s="1080"/>
      <c r="D231" s="1080"/>
      <c r="E231" s="1080"/>
      <c r="F231" s="1080"/>
      <c r="G231" s="1080"/>
      <c r="H231" s="1080"/>
      <c r="I231" s="1080"/>
      <c r="J231" s="743"/>
      <c r="K231" s="732"/>
      <c r="L231" s="1011"/>
    </row>
    <row r="232" spans="1:12" ht="12.75" customHeight="1" x14ac:dyDescent="0.25">
      <c r="A232" s="851"/>
      <c r="B232" s="1081" t="s">
        <v>349</v>
      </c>
      <c r="C232" s="1081"/>
      <c r="D232" s="1081"/>
      <c r="E232" s="1081"/>
      <c r="F232" s="1081"/>
      <c r="G232" s="1081"/>
      <c r="H232" s="1081"/>
      <c r="I232" s="1081"/>
      <c r="J232" s="730"/>
      <c r="K232" s="732"/>
      <c r="L232" s="732"/>
    </row>
    <row r="233" spans="1:12" ht="12.75" customHeight="1" x14ac:dyDescent="0.25">
      <c r="A233" s="854"/>
      <c r="B233" s="1082" t="s">
        <v>768</v>
      </c>
      <c r="C233" s="1083"/>
      <c r="D233" s="1083"/>
      <c r="E233" s="1083"/>
      <c r="F233" s="1083"/>
      <c r="G233" s="1083"/>
      <c r="H233" s="1083"/>
      <c r="I233" s="1083"/>
      <c r="J233" s="734"/>
      <c r="K233" s="732"/>
      <c r="L233" s="1022" t="s">
        <v>825</v>
      </c>
    </row>
    <row r="234" spans="1:12" ht="12.75" customHeight="1" x14ac:dyDescent="0.25">
      <c r="A234" s="854"/>
      <c r="B234" s="1083" t="s">
        <v>769</v>
      </c>
      <c r="C234" s="1083"/>
      <c r="D234" s="1083"/>
      <c r="E234" s="1083"/>
      <c r="F234" s="1083"/>
      <c r="G234" s="1083"/>
      <c r="H234" s="1083"/>
      <c r="I234" s="1083"/>
      <c r="J234" s="734"/>
      <c r="K234" s="732"/>
      <c r="L234" s="1022" t="s">
        <v>826</v>
      </c>
    </row>
    <row r="235" spans="1:12" ht="12.75" customHeight="1" x14ac:dyDescent="0.25">
      <c r="A235" s="851"/>
      <c r="B235" s="741"/>
      <c r="C235" s="742"/>
      <c r="D235" s="742"/>
      <c r="E235" s="742"/>
      <c r="F235" s="742"/>
      <c r="G235" s="742"/>
      <c r="H235" s="742"/>
      <c r="I235" s="742"/>
      <c r="J235" s="742"/>
      <c r="K235" s="732"/>
      <c r="L235" s="732"/>
    </row>
    <row r="236" spans="1:12" ht="12.75" customHeight="1" x14ac:dyDescent="0.25">
      <c r="A236" s="853" t="s">
        <v>135</v>
      </c>
      <c r="B236" s="1085" t="s">
        <v>335</v>
      </c>
      <c r="C236" s="1085"/>
      <c r="D236" s="1085"/>
      <c r="E236" s="1085"/>
      <c r="F236" s="1085"/>
      <c r="G236" s="1085"/>
      <c r="H236" s="1085"/>
      <c r="I236" s="1085"/>
      <c r="J236" s="738"/>
      <c r="K236" s="732"/>
      <c r="L236" s="1011"/>
    </row>
    <row r="237" spans="1:12" ht="12.75" customHeight="1" x14ac:dyDescent="0.25">
      <c r="A237" s="851"/>
      <c r="B237" s="1085"/>
      <c r="C237" s="1085"/>
      <c r="D237" s="1085"/>
      <c r="E237" s="1085"/>
      <c r="F237" s="1085"/>
      <c r="G237" s="1085"/>
      <c r="H237" s="1085"/>
      <c r="I237" s="1085"/>
      <c r="J237" s="738"/>
      <c r="K237" s="732"/>
      <c r="L237" s="732"/>
    </row>
    <row r="238" spans="1:12" ht="12.75" customHeight="1" x14ac:dyDescent="0.25">
      <c r="A238" s="851"/>
      <c r="B238" s="1081" t="s">
        <v>349</v>
      </c>
      <c r="C238" s="1081"/>
      <c r="D238" s="1081"/>
      <c r="E238" s="1081"/>
      <c r="F238" s="1081"/>
      <c r="G238" s="1081"/>
      <c r="H238" s="1081"/>
      <c r="I238" s="1081"/>
      <c r="J238" s="730"/>
      <c r="K238" s="732"/>
      <c r="L238" s="732"/>
    </row>
    <row r="239" spans="1:12" ht="12.75" customHeight="1" x14ac:dyDescent="0.25">
      <c r="A239" s="854"/>
      <c r="B239" s="1083" t="s">
        <v>770</v>
      </c>
      <c r="C239" s="1083"/>
      <c r="D239" s="1083"/>
      <c r="E239" s="1083"/>
      <c r="F239" s="1083"/>
      <c r="G239" s="1083"/>
      <c r="H239" s="1083"/>
      <c r="I239" s="1083"/>
      <c r="J239" s="734"/>
      <c r="K239" s="732"/>
      <c r="L239" s="1022" t="s">
        <v>827</v>
      </c>
    </row>
    <row r="240" spans="1:12" ht="12.75" customHeight="1" x14ac:dyDescent="0.25">
      <c r="A240" s="851"/>
      <c r="B240" s="741"/>
      <c r="C240" s="742"/>
      <c r="D240" s="742"/>
      <c r="E240" s="742"/>
      <c r="F240" s="742"/>
      <c r="G240" s="742"/>
      <c r="H240" s="742"/>
      <c r="I240" s="742"/>
      <c r="J240" s="742"/>
      <c r="K240" s="732"/>
      <c r="L240" s="732"/>
    </row>
    <row r="241" spans="1:12" ht="12.75" customHeight="1" x14ac:dyDescent="0.25">
      <c r="A241" s="853" t="s">
        <v>136</v>
      </c>
      <c r="B241" s="1080" t="s">
        <v>336</v>
      </c>
      <c r="C241" s="1080"/>
      <c r="D241" s="1080"/>
      <c r="E241" s="1080"/>
      <c r="F241" s="1080"/>
      <c r="G241" s="1080"/>
      <c r="H241" s="1080"/>
      <c r="I241" s="1080"/>
      <c r="J241" s="743"/>
      <c r="K241" s="732"/>
      <c r="L241" s="1011"/>
    </row>
    <row r="242" spans="1:12" ht="12.75" customHeight="1" x14ac:dyDescent="0.25">
      <c r="A242" s="851"/>
      <c r="B242" s="1081" t="s">
        <v>349</v>
      </c>
      <c r="C242" s="1081"/>
      <c r="D242" s="1081"/>
      <c r="E242" s="1081"/>
      <c r="F242" s="1081"/>
      <c r="G242" s="1081"/>
      <c r="H242" s="1081"/>
      <c r="I242" s="1081"/>
      <c r="J242" s="730"/>
      <c r="K242" s="732"/>
      <c r="L242" s="732"/>
    </row>
    <row r="243" spans="1:12" ht="12.75" customHeight="1" x14ac:dyDescent="0.25">
      <c r="A243" s="854"/>
      <c r="B243" s="1083" t="s">
        <v>771</v>
      </c>
      <c r="C243" s="1083"/>
      <c r="D243" s="1083"/>
      <c r="E243" s="1083"/>
      <c r="F243" s="1083"/>
      <c r="G243" s="1083"/>
      <c r="H243" s="1083"/>
      <c r="I243" s="1083"/>
      <c r="J243" s="734"/>
      <c r="K243" s="732"/>
      <c r="L243" s="1022" t="s">
        <v>828</v>
      </c>
    </row>
    <row r="244" spans="1:12" ht="12.75" customHeight="1" x14ac:dyDescent="0.25">
      <c r="A244" s="854"/>
      <c r="B244" s="747"/>
      <c r="C244" s="747"/>
      <c r="D244" s="747"/>
      <c r="E244" s="747"/>
      <c r="F244" s="747"/>
      <c r="G244" s="747"/>
      <c r="H244" s="747"/>
      <c r="I244" s="747"/>
      <c r="J244" s="747"/>
      <c r="K244" s="732"/>
      <c r="L244" s="732"/>
    </row>
    <row r="245" spans="1:12" ht="12.75" customHeight="1" x14ac:dyDescent="0.25">
      <c r="A245" s="853" t="s">
        <v>319</v>
      </c>
      <c r="B245" s="1085" t="s">
        <v>385</v>
      </c>
      <c r="C245" s="1085"/>
      <c r="D245" s="1085"/>
      <c r="E245" s="1085"/>
      <c r="F245" s="1085"/>
      <c r="G245" s="1085"/>
      <c r="H245" s="1085"/>
      <c r="I245" s="1085"/>
      <c r="J245" s="738"/>
      <c r="K245" s="732"/>
      <c r="L245" s="1011"/>
    </row>
    <row r="246" spans="1:12" ht="12.75" customHeight="1" x14ac:dyDescent="0.25">
      <c r="A246" s="851"/>
      <c r="B246" s="1085"/>
      <c r="C246" s="1085"/>
      <c r="D246" s="1085"/>
      <c r="E246" s="1085"/>
      <c r="F246" s="1085"/>
      <c r="G246" s="1085"/>
      <c r="H246" s="1085"/>
      <c r="I246" s="1085"/>
      <c r="J246" s="738"/>
      <c r="K246" s="732"/>
      <c r="L246" s="732"/>
    </row>
    <row r="247" spans="1:12" ht="12.75" customHeight="1" x14ac:dyDescent="0.25">
      <c r="A247" s="851"/>
      <c r="B247" s="1081" t="s">
        <v>349</v>
      </c>
      <c r="C247" s="1081"/>
      <c r="D247" s="1081"/>
      <c r="E247" s="1081"/>
      <c r="F247" s="1081"/>
      <c r="G247" s="1081"/>
      <c r="H247" s="1081"/>
      <c r="I247" s="1081"/>
      <c r="J247" s="730"/>
      <c r="K247" s="732"/>
      <c r="L247" s="732"/>
    </row>
    <row r="248" spans="1:12" ht="12.75" customHeight="1" x14ac:dyDescent="0.25">
      <c r="A248" s="854"/>
      <c r="B248" s="1083" t="s">
        <v>772</v>
      </c>
      <c r="C248" s="1083"/>
      <c r="D248" s="1083"/>
      <c r="E248" s="1083"/>
      <c r="F248" s="1083"/>
      <c r="G248" s="1083"/>
      <c r="H248" s="1083"/>
      <c r="I248" s="1083"/>
      <c r="J248" s="734"/>
      <c r="K248" s="732"/>
      <c r="L248" s="1022" t="s">
        <v>829</v>
      </c>
    </row>
    <row r="249" spans="1:12" ht="12.75" customHeight="1" x14ac:dyDescent="0.25">
      <c r="A249" s="854"/>
      <c r="B249" s="913"/>
      <c r="C249" s="913"/>
      <c r="D249" s="913"/>
      <c r="E249" s="913"/>
      <c r="F249" s="913"/>
      <c r="G249" s="913"/>
      <c r="H249" s="913"/>
      <c r="I249" s="913"/>
      <c r="J249" s="914"/>
      <c r="K249" s="732"/>
      <c r="L249" s="732"/>
    </row>
    <row r="250" spans="1:12" x14ac:dyDescent="0.25">
      <c r="A250" s="916" t="s">
        <v>666</v>
      </c>
      <c r="B250" s="1098" t="s">
        <v>859</v>
      </c>
      <c r="C250" s="1099"/>
      <c r="D250" s="1099"/>
      <c r="E250" s="1099"/>
      <c r="F250" s="1099"/>
      <c r="G250" s="1099"/>
      <c r="H250" s="1099"/>
      <c r="I250" s="1099"/>
      <c r="J250" s="748"/>
      <c r="L250" s="1011"/>
    </row>
    <row r="251" spans="1:12" x14ac:dyDescent="0.25">
      <c r="A251" s="854"/>
      <c r="B251" s="1099"/>
      <c r="C251" s="1099"/>
      <c r="D251" s="1099"/>
      <c r="E251" s="1099"/>
      <c r="F251" s="1099"/>
      <c r="G251" s="1099"/>
      <c r="H251" s="1099"/>
      <c r="I251" s="1099"/>
      <c r="J251" s="748"/>
      <c r="K251" s="732"/>
      <c r="L251" s="732"/>
    </row>
    <row r="252" spans="1:12" ht="12.75" customHeight="1" x14ac:dyDescent="0.25">
      <c r="A252" s="851"/>
      <c r="B252" s="1100" t="s">
        <v>349</v>
      </c>
      <c r="C252" s="1100"/>
      <c r="D252" s="1100"/>
      <c r="E252" s="1100"/>
      <c r="F252" s="1100"/>
      <c r="G252" s="1100"/>
      <c r="H252" s="1100"/>
      <c r="I252" s="1100"/>
      <c r="J252" s="730"/>
      <c r="K252" s="732"/>
      <c r="L252" s="732"/>
    </row>
    <row r="253" spans="1:12" ht="12.75" customHeight="1" x14ac:dyDescent="0.25">
      <c r="A253" s="851"/>
      <c r="B253" s="1102" t="s">
        <v>874</v>
      </c>
      <c r="C253" s="1103"/>
      <c r="D253" s="1103"/>
      <c r="E253" s="1103"/>
      <c r="F253" s="1103"/>
      <c r="G253" s="1103"/>
      <c r="H253" s="1103"/>
      <c r="I253" s="1104"/>
      <c r="J253" s="906"/>
      <c r="K253" s="732"/>
      <c r="L253" s="732"/>
    </row>
    <row r="254" spans="1:12" ht="12.75" customHeight="1" x14ac:dyDescent="0.25">
      <c r="A254" s="851"/>
      <c r="B254" s="1105"/>
      <c r="C254" s="1106"/>
      <c r="D254" s="1106"/>
      <c r="E254" s="1106"/>
      <c r="F254" s="1106"/>
      <c r="G254" s="1106"/>
      <c r="H254" s="1106"/>
      <c r="I254" s="1107"/>
      <c r="J254" s="907"/>
      <c r="K254" s="732"/>
      <c r="L254" s="732"/>
    </row>
    <row r="255" spans="1:12" ht="12.75" customHeight="1" x14ac:dyDescent="0.25">
      <c r="A255" s="854"/>
      <c r="B255" s="913"/>
      <c r="C255" s="913"/>
      <c r="D255" s="913"/>
      <c r="E255" s="913"/>
      <c r="F255" s="913"/>
      <c r="G255" s="913"/>
      <c r="H255" s="913"/>
      <c r="I255" s="913"/>
      <c r="J255" s="914"/>
      <c r="K255" s="732"/>
      <c r="L255" s="732"/>
    </row>
    <row r="256" spans="1:12" s="714" customFormat="1" ht="12.75" customHeight="1" x14ac:dyDescent="0.25">
      <c r="A256" s="848" t="s">
        <v>358</v>
      </c>
      <c r="B256" s="1248" t="s">
        <v>779</v>
      </c>
      <c r="C256" s="1144"/>
      <c r="D256" s="1144"/>
      <c r="E256" s="1144"/>
      <c r="F256" s="1144"/>
      <c r="G256" s="1144"/>
      <c r="H256" s="1144"/>
      <c r="I256" s="1144"/>
      <c r="J256" s="897"/>
      <c r="K256" s="726"/>
      <c r="L256" s="1007"/>
    </row>
    <row r="257" spans="1:12" s="714" customFormat="1" ht="12.75" customHeight="1" x14ac:dyDescent="0.25">
      <c r="A257" s="915"/>
      <c r="B257" s="1144"/>
      <c r="C257" s="1144"/>
      <c r="D257" s="1144"/>
      <c r="E257" s="1144"/>
      <c r="F257" s="1144"/>
      <c r="G257" s="1144"/>
      <c r="H257" s="1144"/>
      <c r="I257" s="1144"/>
      <c r="J257" s="897"/>
      <c r="K257" s="726"/>
      <c r="L257" s="726"/>
    </row>
    <row r="258" spans="1:12" s="714" customFormat="1" ht="12.75" customHeight="1" x14ac:dyDescent="0.25">
      <c r="A258" s="851"/>
      <c r="B258" s="1100" t="s">
        <v>349</v>
      </c>
      <c r="C258" s="1100"/>
      <c r="D258" s="1100"/>
      <c r="E258" s="1100"/>
      <c r="F258" s="1100"/>
      <c r="G258" s="1100"/>
      <c r="H258" s="1100"/>
      <c r="I258" s="1100"/>
      <c r="J258" s="896"/>
      <c r="K258" s="726"/>
      <c r="L258" s="726"/>
    </row>
    <row r="259" spans="1:12" s="714" customFormat="1" ht="12.75" customHeight="1" x14ac:dyDescent="0.25">
      <c r="A259" s="851"/>
      <c r="B259" s="1109" t="s">
        <v>773</v>
      </c>
      <c r="C259" s="1110"/>
      <c r="D259" s="1110"/>
      <c r="E259" s="1110"/>
      <c r="F259" s="1110"/>
      <c r="G259" s="1110"/>
      <c r="H259" s="1110"/>
      <c r="I259" s="1110"/>
      <c r="J259" s="734"/>
      <c r="K259" s="726"/>
      <c r="L259" s="1022" t="s">
        <v>830</v>
      </c>
    </row>
    <row r="260" spans="1:12" ht="12.75" customHeight="1" x14ac:dyDescent="0.25">
      <c r="A260" s="854"/>
      <c r="B260" s="913"/>
      <c r="C260" s="913"/>
      <c r="D260" s="913"/>
      <c r="E260" s="913"/>
      <c r="F260" s="913"/>
      <c r="G260" s="913"/>
      <c r="H260" s="913"/>
      <c r="I260" s="913"/>
      <c r="J260" s="914"/>
      <c r="K260" s="732"/>
      <c r="L260" s="732"/>
    </row>
    <row r="261" spans="1:12" x14ac:dyDescent="0.25">
      <c r="A261" s="916" t="s">
        <v>359</v>
      </c>
      <c r="B261" s="1098" t="s">
        <v>780</v>
      </c>
      <c r="C261" s="1099"/>
      <c r="D261" s="1099"/>
      <c r="E261" s="1099"/>
      <c r="F261" s="1099"/>
      <c r="G261" s="1099"/>
      <c r="H261" s="1099"/>
      <c r="I261" s="1099"/>
      <c r="J261" s="748"/>
      <c r="L261" s="1011"/>
    </row>
    <row r="262" spans="1:12" x14ac:dyDescent="0.25">
      <c r="A262" s="854"/>
      <c r="B262" s="1099"/>
      <c r="C262" s="1099"/>
      <c r="D262" s="1099"/>
      <c r="E262" s="1099"/>
      <c r="F262" s="1099"/>
      <c r="G262" s="1099"/>
      <c r="H262" s="1099"/>
      <c r="I262" s="1099"/>
      <c r="J262" s="748"/>
      <c r="K262" s="732"/>
      <c r="L262" s="732"/>
    </row>
    <row r="263" spans="1:12" ht="12.75" customHeight="1" x14ac:dyDescent="0.25">
      <c r="A263" s="851"/>
      <c r="B263" s="1100" t="s">
        <v>349</v>
      </c>
      <c r="C263" s="1100"/>
      <c r="D263" s="1100"/>
      <c r="E263" s="1100"/>
      <c r="F263" s="1100"/>
      <c r="G263" s="1100"/>
      <c r="H263" s="1100"/>
      <c r="I263" s="1100"/>
      <c r="J263" s="896"/>
      <c r="K263" s="732"/>
      <c r="L263" s="732"/>
    </row>
    <row r="264" spans="1:12" ht="12.75" customHeight="1" x14ac:dyDescent="0.25">
      <c r="A264" s="851"/>
      <c r="B264" s="1230" t="s">
        <v>774</v>
      </c>
      <c r="C264" s="1231"/>
      <c r="D264" s="1231"/>
      <c r="E264" s="1231"/>
      <c r="F264" s="1231"/>
      <c r="G264" s="1231"/>
      <c r="H264" s="1231"/>
      <c r="I264" s="1232"/>
      <c r="J264" s="908"/>
      <c r="K264" s="732"/>
      <c r="L264" s="1022" t="s">
        <v>831</v>
      </c>
    </row>
    <row r="265" spans="1:12" ht="12.75" customHeight="1" x14ac:dyDescent="0.25">
      <c r="A265" s="854"/>
      <c r="B265" s="747"/>
      <c r="C265" s="747"/>
      <c r="D265" s="747"/>
      <c r="E265" s="747"/>
      <c r="F265" s="747"/>
      <c r="G265" s="747"/>
      <c r="H265" s="747"/>
      <c r="I265" s="747"/>
      <c r="J265" s="747"/>
      <c r="K265" s="732"/>
      <c r="L265" s="732"/>
    </row>
    <row r="266" spans="1:12" ht="12.75" customHeight="1" x14ac:dyDescent="0.25">
      <c r="A266" s="853" t="s">
        <v>386</v>
      </c>
      <c r="B266" s="1111" t="s">
        <v>665</v>
      </c>
      <c r="C266" s="1111"/>
      <c r="D266" s="1111"/>
      <c r="E266" s="1111"/>
      <c r="F266" s="1111"/>
      <c r="G266" s="1111"/>
      <c r="H266" s="1111"/>
      <c r="I266" s="1111"/>
      <c r="J266" s="743"/>
      <c r="L266" s="1011"/>
    </row>
    <row r="267" spans="1:12" ht="12.75" customHeight="1" x14ac:dyDescent="0.25">
      <c r="A267" s="853"/>
      <c r="B267" s="1111"/>
      <c r="C267" s="1111"/>
      <c r="D267" s="1111"/>
      <c r="E267" s="1111"/>
      <c r="F267" s="1111"/>
      <c r="G267" s="1111"/>
      <c r="H267" s="1111"/>
      <c r="I267" s="1111"/>
      <c r="J267" s="898"/>
      <c r="K267" s="732"/>
      <c r="L267" s="732"/>
    </row>
    <row r="268" spans="1:12" ht="12.75" customHeight="1" x14ac:dyDescent="0.25">
      <c r="A268" s="851"/>
      <c r="B268" s="1081" t="s">
        <v>349</v>
      </c>
      <c r="C268" s="1081"/>
      <c r="D268" s="1081"/>
      <c r="E268" s="1081"/>
      <c r="F268" s="1081"/>
      <c r="G268" s="1081"/>
      <c r="H268" s="1081"/>
      <c r="I268" s="1081"/>
      <c r="J268" s="730"/>
      <c r="K268" s="732"/>
      <c r="L268" s="732"/>
    </row>
    <row r="269" spans="1:12" ht="12.75" customHeight="1" x14ac:dyDescent="0.25">
      <c r="A269" s="854"/>
      <c r="B269" s="1101" t="s">
        <v>775</v>
      </c>
      <c r="C269" s="1083"/>
      <c r="D269" s="1083"/>
      <c r="E269" s="1083"/>
      <c r="F269" s="1083"/>
      <c r="G269" s="1083"/>
      <c r="H269" s="1083"/>
      <c r="I269" s="1083"/>
      <c r="J269" s="734"/>
      <c r="K269" s="732"/>
      <c r="L269" s="1022" t="s">
        <v>832</v>
      </c>
    </row>
    <row r="270" spans="1:12" ht="12.75" customHeight="1" x14ac:dyDescent="0.25">
      <c r="A270" s="851"/>
      <c r="B270" s="905"/>
      <c r="C270" s="905"/>
      <c r="D270" s="905"/>
      <c r="E270" s="905"/>
      <c r="F270" s="905"/>
      <c r="G270" s="905"/>
      <c r="H270" s="905"/>
      <c r="I270" s="905"/>
      <c r="J270" s="896"/>
      <c r="K270" s="732"/>
      <c r="L270" s="732"/>
    </row>
    <row r="271" spans="1:12" x14ac:dyDescent="0.25">
      <c r="A271" s="916" t="s">
        <v>662</v>
      </c>
      <c r="B271" s="1098" t="s">
        <v>744</v>
      </c>
      <c r="C271" s="1099"/>
      <c r="D271" s="1099"/>
      <c r="E271" s="1099"/>
      <c r="F271" s="1099"/>
      <c r="G271" s="1099"/>
      <c r="H271" s="1099"/>
      <c r="I271" s="1099"/>
      <c r="J271" s="748"/>
      <c r="L271" s="1011"/>
    </row>
    <row r="272" spans="1:12" x14ac:dyDescent="0.25">
      <c r="A272" s="916"/>
      <c r="B272" s="1098"/>
      <c r="C272" s="1099"/>
      <c r="D272" s="1099"/>
      <c r="E272" s="1099"/>
      <c r="F272" s="1099"/>
      <c r="G272" s="1099"/>
      <c r="H272" s="1099"/>
      <c r="I272" s="1099"/>
      <c r="J272" s="748"/>
    </row>
    <row r="273" spans="1:13" x14ac:dyDescent="0.25">
      <c r="A273" s="854"/>
      <c r="B273" s="1099"/>
      <c r="C273" s="1099"/>
      <c r="D273" s="1099"/>
      <c r="E273" s="1099"/>
      <c r="F273" s="1099"/>
      <c r="G273" s="1099"/>
      <c r="H273" s="1099"/>
      <c r="I273" s="1099"/>
      <c r="J273" s="748"/>
      <c r="K273" s="732"/>
      <c r="L273" s="732"/>
    </row>
    <row r="274" spans="1:13" ht="12.75" customHeight="1" x14ac:dyDescent="0.25">
      <c r="A274" s="851"/>
      <c r="B274" s="1100" t="s">
        <v>349</v>
      </c>
      <c r="C274" s="1100"/>
      <c r="D274" s="1100"/>
      <c r="E274" s="1100"/>
      <c r="F274" s="1100"/>
      <c r="G274" s="1100"/>
      <c r="H274" s="1100"/>
      <c r="I274" s="1100"/>
      <c r="J274" s="896"/>
    </row>
    <row r="275" spans="1:13" ht="12.75" customHeight="1" x14ac:dyDescent="0.25">
      <c r="A275" s="851"/>
      <c r="B275" s="1230" t="s">
        <v>782</v>
      </c>
      <c r="C275" s="1231"/>
      <c r="D275" s="1231"/>
      <c r="E275" s="1231"/>
      <c r="F275" s="1231"/>
      <c r="G275" s="1231"/>
      <c r="H275" s="1231"/>
      <c r="I275" s="1232"/>
      <c r="J275" s="908"/>
      <c r="K275" s="732"/>
      <c r="L275" s="1022" t="s">
        <v>833</v>
      </c>
    </row>
    <row r="276" spans="1:13" ht="12.75" customHeight="1" x14ac:dyDescent="0.25">
      <c r="A276" s="851"/>
      <c r="B276" s="905"/>
      <c r="C276" s="905"/>
      <c r="D276" s="905"/>
      <c r="E276" s="905"/>
      <c r="F276" s="905"/>
      <c r="G276" s="905"/>
      <c r="H276" s="905"/>
      <c r="I276" s="905"/>
      <c r="J276" s="909"/>
      <c r="K276" s="732"/>
      <c r="L276" s="732"/>
    </row>
    <row r="277" spans="1:13" s="714" customFormat="1" ht="12.75" customHeight="1" x14ac:dyDescent="0.25">
      <c r="A277" s="916" t="s">
        <v>663</v>
      </c>
      <c r="B277" s="1108" t="s">
        <v>356</v>
      </c>
      <c r="C277" s="1108"/>
      <c r="D277" s="1108"/>
      <c r="E277" s="1108"/>
      <c r="F277" s="1108"/>
      <c r="G277" s="1108"/>
      <c r="H277" s="1108"/>
      <c r="I277" s="1108"/>
      <c r="J277" s="735"/>
      <c r="K277" s="726"/>
      <c r="L277" s="1009"/>
    </row>
    <row r="278" spans="1:13" s="714" customFormat="1" ht="12.75" customHeight="1" x14ac:dyDescent="0.25">
      <c r="A278" s="851"/>
      <c r="B278" s="1108"/>
      <c r="C278" s="1108"/>
      <c r="D278" s="1108"/>
      <c r="E278" s="1108"/>
      <c r="F278" s="1108"/>
      <c r="G278" s="1108"/>
      <c r="H278" s="1108"/>
      <c r="I278" s="1108"/>
      <c r="J278" s="735"/>
      <c r="K278" s="726"/>
      <c r="L278" s="726"/>
    </row>
    <row r="279" spans="1:13" s="714" customFormat="1" ht="12.75" customHeight="1" x14ac:dyDescent="0.25">
      <c r="A279" s="851"/>
      <c r="B279" s="1081" t="s">
        <v>349</v>
      </c>
      <c r="C279" s="1081"/>
      <c r="D279" s="1081"/>
      <c r="E279" s="1081"/>
      <c r="F279" s="1081"/>
      <c r="G279" s="1081"/>
      <c r="H279" s="1081"/>
      <c r="I279" s="1081"/>
      <c r="J279" s="730"/>
      <c r="K279" s="726"/>
      <c r="L279" s="726"/>
    </row>
    <row r="280" spans="1:13" s="714" customFormat="1" ht="12.75" customHeight="1" x14ac:dyDescent="0.25">
      <c r="A280" s="851"/>
      <c r="B280" s="1086" t="s">
        <v>357</v>
      </c>
      <c r="C280" s="1083"/>
      <c r="D280" s="1083"/>
      <c r="E280" s="1083"/>
      <c r="F280" s="1083"/>
      <c r="G280" s="1083"/>
      <c r="H280" s="1083"/>
      <c r="I280" s="1083"/>
      <c r="J280" s="734"/>
      <c r="K280" s="726"/>
      <c r="L280" s="726"/>
    </row>
    <row r="281" spans="1:13" x14ac:dyDescent="0.25">
      <c r="A281" s="854"/>
    </row>
    <row r="282" spans="1:13" x14ac:dyDescent="0.25">
      <c r="A282" s="853" t="s">
        <v>664</v>
      </c>
      <c r="B282" s="1093" t="s">
        <v>860</v>
      </c>
      <c r="C282" s="1094"/>
      <c r="D282" s="1094"/>
      <c r="E282" s="1094"/>
      <c r="F282" s="1094"/>
      <c r="G282" s="1094"/>
      <c r="H282" s="1094"/>
      <c r="I282" s="1094"/>
      <c r="J282" s="910"/>
      <c r="K282" s="410"/>
      <c r="L282" s="714"/>
    </row>
    <row r="283" spans="1:13" x14ac:dyDescent="0.25">
      <c r="A283" s="853"/>
      <c r="B283" s="1095"/>
      <c r="C283" s="1096"/>
      <c r="D283" s="1096"/>
      <c r="E283" s="1096"/>
      <c r="F283" s="1096"/>
      <c r="G283" s="1096"/>
      <c r="H283" s="1096"/>
      <c r="I283" s="1097"/>
      <c r="J283" s="911"/>
      <c r="K283" s="410"/>
      <c r="L283" s="714"/>
    </row>
    <row r="284" spans="1:13" x14ac:dyDescent="0.25">
      <c r="A284" s="853"/>
      <c r="B284" s="749" t="s">
        <v>418</v>
      </c>
      <c r="C284" s="750"/>
      <c r="D284" s="750"/>
      <c r="E284" s="750"/>
      <c r="F284" s="750"/>
      <c r="G284" s="750"/>
      <c r="H284" s="750"/>
      <c r="I284" s="750"/>
      <c r="J284" s="912"/>
      <c r="K284" s="751"/>
      <c r="L284" s="752" t="s">
        <v>360</v>
      </c>
      <c r="M284" s="851"/>
    </row>
    <row r="285" spans="1:13" x14ac:dyDescent="0.25">
      <c r="A285" s="854"/>
    </row>
    <row r="286" spans="1:13" x14ac:dyDescent="0.25">
      <c r="A286" s="854"/>
    </row>
    <row r="287" spans="1:13" x14ac:dyDescent="0.25">
      <c r="L287" s="1025"/>
    </row>
  </sheetData>
  <mergeCells count="197">
    <mergeCell ref="B264:I264"/>
    <mergeCell ref="B271:I273"/>
    <mergeCell ref="B274:I274"/>
    <mergeCell ref="B275:I275"/>
    <mergeCell ref="A20:L23"/>
    <mergeCell ref="B26:I26"/>
    <mergeCell ref="B27:I27"/>
    <mergeCell ref="J62:J63"/>
    <mergeCell ref="B45:I47"/>
    <mergeCell ref="B49:I50"/>
    <mergeCell ref="B51:I51"/>
    <mergeCell ref="B52:I52"/>
    <mergeCell ref="B53:I54"/>
    <mergeCell ref="J53:J54"/>
    <mergeCell ref="B38:I38"/>
    <mergeCell ref="B39:I41"/>
    <mergeCell ref="J39:J41"/>
    <mergeCell ref="B42:I42"/>
    <mergeCell ref="B43:I43"/>
    <mergeCell ref="B44:I44"/>
    <mergeCell ref="B256:I257"/>
    <mergeCell ref="B102:I102"/>
    <mergeCell ref="B64:I64"/>
    <mergeCell ref="B65:I65"/>
    <mergeCell ref="A1:E1"/>
    <mergeCell ref="H1:L1"/>
    <mergeCell ref="E3:H3"/>
    <mergeCell ref="A9:F9"/>
    <mergeCell ref="G9:L9"/>
    <mergeCell ref="A10:B10"/>
    <mergeCell ref="C10:F10"/>
    <mergeCell ref="I10:J10"/>
    <mergeCell ref="K10:L10"/>
    <mergeCell ref="A12:L13"/>
    <mergeCell ref="A15:L17"/>
    <mergeCell ref="B28:I30"/>
    <mergeCell ref="J28:J30"/>
    <mergeCell ref="B31:I34"/>
    <mergeCell ref="J31:J34"/>
    <mergeCell ref="B35:I35"/>
    <mergeCell ref="B36:I37"/>
    <mergeCell ref="J36:J37"/>
    <mergeCell ref="B66:I67"/>
    <mergeCell ref="B69:I70"/>
    <mergeCell ref="B71:I71"/>
    <mergeCell ref="B72:I72"/>
    <mergeCell ref="B55:I55"/>
    <mergeCell ref="B57:I59"/>
    <mergeCell ref="B60:I60"/>
    <mergeCell ref="B61:I61"/>
    <mergeCell ref="B62:I63"/>
    <mergeCell ref="B73:I73"/>
    <mergeCell ref="B74:I75"/>
    <mergeCell ref="J74:J75"/>
    <mergeCell ref="B76:I76"/>
    <mergeCell ref="B78:I78"/>
    <mergeCell ref="B79:I79"/>
    <mergeCell ref="B80:I80"/>
    <mergeCell ref="B81:I81"/>
    <mergeCell ref="B82:I83"/>
    <mergeCell ref="B87:I87"/>
    <mergeCell ref="B88:I89"/>
    <mergeCell ref="J88:J89"/>
    <mergeCell ref="B90:I91"/>
    <mergeCell ref="J90:J91"/>
    <mergeCell ref="B92:I92"/>
    <mergeCell ref="B93:I97"/>
    <mergeCell ref="J82:J83"/>
    <mergeCell ref="B84:I84"/>
    <mergeCell ref="B86:I86"/>
    <mergeCell ref="B110:I110"/>
    <mergeCell ref="B111:I111"/>
    <mergeCell ref="B112:I112"/>
    <mergeCell ref="B113:I113"/>
    <mergeCell ref="B114:I114"/>
    <mergeCell ref="B115:I116"/>
    <mergeCell ref="J93:J97"/>
    <mergeCell ref="B98:I99"/>
    <mergeCell ref="J98:J99"/>
    <mergeCell ref="B100:I101"/>
    <mergeCell ref="J100:J101"/>
    <mergeCell ref="B133:I133"/>
    <mergeCell ref="B134:I135"/>
    <mergeCell ref="J134:J135"/>
    <mergeCell ref="B136:I138"/>
    <mergeCell ref="J136:J141"/>
    <mergeCell ref="B139:I141"/>
    <mergeCell ref="B104:I104"/>
    <mergeCell ref="B105:I105"/>
    <mergeCell ref="B106:I106"/>
    <mergeCell ref="B107:I107"/>
    <mergeCell ref="B108:I108"/>
    <mergeCell ref="B125:I127"/>
    <mergeCell ref="J125:J128"/>
    <mergeCell ref="B128:I128"/>
    <mergeCell ref="B129:I130"/>
    <mergeCell ref="J129:J131"/>
    <mergeCell ref="B131:I131"/>
    <mergeCell ref="J115:J116"/>
    <mergeCell ref="B118:I118"/>
    <mergeCell ref="B119:I120"/>
    <mergeCell ref="J119:J120"/>
    <mergeCell ref="B121:I123"/>
    <mergeCell ref="J121:J124"/>
    <mergeCell ref="B124:I124"/>
    <mergeCell ref="B175:I175"/>
    <mergeCell ref="B176:I178"/>
    <mergeCell ref="B185:I185"/>
    <mergeCell ref="B142:I144"/>
    <mergeCell ref="J142:J145"/>
    <mergeCell ref="B145:I145"/>
    <mergeCell ref="B146:I147"/>
    <mergeCell ref="J146:J148"/>
    <mergeCell ref="B148:I148"/>
    <mergeCell ref="B183:I184"/>
    <mergeCell ref="J183:J184"/>
    <mergeCell ref="B199:I199"/>
    <mergeCell ref="B200:I200"/>
    <mergeCell ref="B201:I201"/>
    <mergeCell ref="B203:I204"/>
    <mergeCell ref="J186:J187"/>
    <mergeCell ref="B149:I149"/>
    <mergeCell ref="J149:J151"/>
    <mergeCell ref="B150:I151"/>
    <mergeCell ref="B152:I152"/>
    <mergeCell ref="J152:J154"/>
    <mergeCell ref="B153:I154"/>
    <mergeCell ref="B155:I159"/>
    <mergeCell ref="J155:J160"/>
    <mergeCell ref="B160:I160"/>
    <mergeCell ref="B161:I162"/>
    <mergeCell ref="J161:J166"/>
    <mergeCell ref="B163:I165"/>
    <mergeCell ref="B166:I166"/>
    <mergeCell ref="B168:I170"/>
    <mergeCell ref="B182:I182"/>
    <mergeCell ref="B172:I172"/>
    <mergeCell ref="B179:I180"/>
    <mergeCell ref="B181:I181"/>
    <mergeCell ref="B173:I174"/>
    <mergeCell ref="J216:J217"/>
    <mergeCell ref="B218:I218"/>
    <mergeCell ref="B205:I205"/>
    <mergeCell ref="B206:I206"/>
    <mergeCell ref="B207:I207"/>
    <mergeCell ref="B208:I208"/>
    <mergeCell ref="B209:I209"/>
    <mergeCell ref="B210:I210"/>
    <mergeCell ref="J226:J227"/>
    <mergeCell ref="B280:I280"/>
    <mergeCell ref="B282:I283"/>
    <mergeCell ref="B243:I243"/>
    <mergeCell ref="B245:I246"/>
    <mergeCell ref="B247:I247"/>
    <mergeCell ref="B248:I248"/>
    <mergeCell ref="B268:I268"/>
    <mergeCell ref="B234:I234"/>
    <mergeCell ref="B236:I237"/>
    <mergeCell ref="B238:I238"/>
    <mergeCell ref="B239:I239"/>
    <mergeCell ref="B241:I241"/>
    <mergeCell ref="B242:I242"/>
    <mergeCell ref="B250:I251"/>
    <mergeCell ref="B252:I252"/>
    <mergeCell ref="B269:I269"/>
    <mergeCell ref="B253:I254"/>
    <mergeCell ref="B277:I278"/>
    <mergeCell ref="B279:I279"/>
    <mergeCell ref="B258:I258"/>
    <mergeCell ref="B259:I259"/>
    <mergeCell ref="B266:I267"/>
    <mergeCell ref="B261:I262"/>
    <mergeCell ref="B263:I263"/>
    <mergeCell ref="B186:I187"/>
    <mergeCell ref="B231:I231"/>
    <mergeCell ref="B232:I232"/>
    <mergeCell ref="B233:I233"/>
    <mergeCell ref="B212:I213"/>
    <mergeCell ref="B214:I214"/>
    <mergeCell ref="B215:I215"/>
    <mergeCell ref="B216:I217"/>
    <mergeCell ref="B189:I189"/>
    <mergeCell ref="B190:I190"/>
    <mergeCell ref="B191:I191"/>
    <mergeCell ref="B192:I192"/>
    <mergeCell ref="B193:I193"/>
    <mergeCell ref="B195:I196"/>
    <mergeCell ref="B228:I228"/>
    <mergeCell ref="B229:I229"/>
    <mergeCell ref="B219:I219"/>
    <mergeCell ref="B221:I222"/>
    <mergeCell ref="B223:I223"/>
    <mergeCell ref="B224:I224"/>
    <mergeCell ref="B225:I225"/>
    <mergeCell ref="B226:I227"/>
    <mergeCell ref="B197:I197"/>
    <mergeCell ref="B198:I198"/>
  </mergeCells>
  <conditionalFormatting sqref="L26 L49 L57 L69 L78 L86 L104 L110:L111 L168 L172 L189 L195 L203 L212 L221 L231 L236 L241 L245 L250 L256 L261 L266 L271 L277">
    <cfRule type="cellIs" dxfId="23" priority="87" operator="equal">
      <formula>#REF!</formula>
    </cfRule>
  </conditionalFormatting>
  <conditionalFormatting sqref="L26 L49 L57 L69 L78 L86 L104 L110:L111 L168 L172 L189 L195 L203 L212 L221 L231 L236 L241 L245 L250 L256 L261 L266 L271 L277">
    <cfRule type="cellIs" dxfId="22" priority="112" operator="equal">
      <formula>#REF!</formula>
    </cfRule>
  </conditionalFormatting>
  <dataValidations count="1">
    <dataValidation type="list" allowBlank="1" showInputMessage="1" showErrorMessage="1" sqref="L26 L49 L57 L69 L78 L86 L104 L110:L111 L168 L172 L189 L195 L203 L212 L221 L231 L236 L241 L245 L250 L256 L261 L266 L271 L277" xr:uid="{3B03BB69-0228-4FC0-AA4C-58197CBC10ED}">
      <formula1>#REF!</formula1>
    </dataValidation>
  </dataValidations>
  <hyperlinks>
    <hyperlink ref="B284" r:id="rId1" xr:uid="{CFE5F887-F1C6-46A3-BD60-C1A560816E66}"/>
    <hyperlink ref="L37" location="'122.0000 Form-Allow for Unc AR'!A1" display="122.0000 Form-Allow for Unc AR Link" xr:uid="{16E73429-09F7-4B93-954E-224D2355F1F7}"/>
    <hyperlink ref="L113" location="'171.0000 Form-Capital Assets'!A1" display="171.0000 Form-Capital Assets Link" xr:uid="{5866073A-5BF0-4D7C-825F-A1CD2C996BF0}"/>
    <hyperlink ref="L114" location="'172.0000 Form-Cap Assets Depr.'!A1" display="172.0000 Form-Cap Assets Depr." xr:uid="{EA4270E0-6B1E-4EFA-B516-A1E7C5055DA7}"/>
    <hyperlink ref="L183" location="'251.0000 Form-GASB 49 Pollution'!A1" display="251.0000 Form-GASB 49 Pollution " xr:uid="{8871EB4E-A272-4DB3-8B14-82BDA2D7890E}"/>
    <hyperlink ref="L185" location="'252.0000 Form-Rollfw Poll Remed'!A1" display="252.0000 Form-Rollfw Poll Remed Link" xr:uid="{CF6233F9-0E78-452D-97F1-146F0C5D5243}"/>
    <hyperlink ref="L191" location="'221.0000 Form-Emp.onMilitary Lv'!A1" display="221.0000 Form-Emp.onMilitary Lv Link" xr:uid="{F5D37995-4231-4C91-B27E-7652231AAF59}"/>
    <hyperlink ref="L233" location="'700.0000 Form-GASB 44 &amp; 48 Disc'!A1" display="700.0000 Form-GASB 44 &amp; 48 Disc Link" xr:uid="{D951E763-D565-4882-B4D0-1AF42936203B}"/>
    <hyperlink ref="L234" location="'701.0000 Form-Pledged Revenues'!A1" display="701.0000 Form-Pledged Revenues Link" xr:uid="{C8D66BC5-4663-4D6B-A86D-E927B41EBBAE}"/>
    <hyperlink ref="L239" location="'400.0000 Form-Capital Grants'!A1" display="400.0000 Form-Capital Grants Link" xr:uid="{814446FA-330D-4468-8D00-587BF8A20D2B}"/>
    <hyperlink ref="L243" location="'401.0000 Form-Unrestrict. Grant'!A1" display="401.0000 Form-Unrestrict. Grant Link" xr:uid="{E4EA36B6-CF92-4299-991D-E3B4855518CB}"/>
    <hyperlink ref="L248" location="'250.0000 Form-Commitments'!A1" display="250.0000 Form-Commitments Link" xr:uid="{7449848E-08D4-4719-92BE-9BBCDB3837F6}"/>
    <hyperlink ref="L259" location="'181.0000 Form-Lease Receivable'!A1" display="181.0000 Form-Lease Receivable Link" xr:uid="{06A7E833-7EF5-47AE-B2A4-E9736F5E52EA}"/>
    <hyperlink ref="L264" location="'271.0000 Form-Lease Liability'!A1" display="271.0000 Form-Lease Liability Link" xr:uid="{F9454510-E969-48A9-BBAF-132DC63852FF}"/>
    <hyperlink ref="L269" location="'703.0000 Form-PPPs and APAs'!A1" display="703.0000 Form-PPPs and APAs Link" xr:uid="{32477AAE-82F8-4153-B351-483E73033020}"/>
    <hyperlink ref="L275" location="'274.0000 Form-SBITA Liability'!A1" display="274.0000 Form-SBITA Liability Link" xr:uid="{DDEDE656-CCB0-414C-9ABE-BCC34502CE9F}"/>
  </hyperlinks>
  <pageMargins left="0.5" right="0.5" top="1" bottom="0.75" header="0.3" footer="0.3"/>
  <pageSetup paperSize="5" scale="69" fitToHeight="0" orientation="portrait" useFirstPageNumber="1" r:id="rId2"/>
  <headerFooter scaleWithDoc="0">
    <oddFooter>&amp;L&amp;A&amp;R&amp;"Arial,Bold"&amp;KFF0000CSR-3 &amp;P/&amp;N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887859" r:id="rId5" name="Check Box 51">
              <controlPr defaultSize="0" autoFill="0" autoLine="0" autoPict="0">
                <anchor moveWithCells="1">
                  <from>
                    <xdr:col>10</xdr:col>
                    <xdr:colOff>251460</xdr:colOff>
                    <xdr:row>282</xdr:row>
                    <xdr:rowOff>144780</xdr:rowOff>
                  </from>
                  <to>
                    <xdr:col>11</xdr:col>
                    <xdr:colOff>7620</xdr:colOff>
                    <xdr:row>284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71">
    <tabColor theme="9" tint="0.39997558519241921"/>
    <pageSetUpPr fitToPage="1"/>
  </sheetPr>
  <dimension ref="A1:K57"/>
  <sheetViews>
    <sheetView showGridLines="0" workbookViewId="0">
      <selection activeCell="B2" sqref="B2"/>
    </sheetView>
  </sheetViews>
  <sheetFormatPr defaultColWidth="9.109375" defaultRowHeight="13.2" x14ac:dyDescent="0.25"/>
  <cols>
    <col min="1" max="1" width="5" style="153" customWidth="1"/>
    <col min="2" max="2" width="5.109375" style="153" customWidth="1"/>
    <col min="3" max="3" width="7.6640625" style="153" customWidth="1"/>
    <col min="4" max="4" width="12.44140625" style="153" customWidth="1"/>
    <col min="5" max="5" width="9.109375" style="153"/>
    <col min="6" max="6" width="6.109375" style="153" customWidth="1"/>
    <col min="7" max="7" width="10.6640625" style="153" customWidth="1"/>
    <col min="8" max="8" width="14.44140625" style="153" customWidth="1"/>
    <col min="9" max="9" width="11" style="153" customWidth="1"/>
    <col min="10" max="16384" width="9.109375" style="153"/>
  </cols>
  <sheetData>
    <row r="1" spans="1:11" ht="15" customHeight="1" x14ac:dyDescent="0.3">
      <c r="A1" s="470" t="s">
        <v>1</v>
      </c>
      <c r="B1" s="156"/>
      <c r="C1" s="156"/>
    </row>
    <row r="2" spans="1:11" ht="15" customHeight="1" x14ac:dyDescent="0.25">
      <c r="A2" s="13"/>
    </row>
    <row r="3" spans="1:11" ht="15" customHeight="1" x14ac:dyDescent="0.25">
      <c r="A3" s="13" t="s">
        <v>18</v>
      </c>
      <c r="B3" s="38"/>
      <c r="C3" s="38"/>
      <c r="D3" s="38"/>
      <c r="E3" s="38"/>
    </row>
    <row r="4" spans="1:11" ht="15" customHeight="1" x14ac:dyDescent="0.25">
      <c r="A4" s="14" t="s">
        <v>19</v>
      </c>
      <c r="B4" s="39"/>
      <c r="C4" s="39"/>
      <c r="D4" s="39"/>
      <c r="E4" s="39"/>
      <c r="F4" s="154"/>
      <c r="G4" s="154"/>
      <c r="H4" s="154"/>
      <c r="I4" s="154"/>
      <c r="J4" s="154"/>
      <c r="K4" s="154"/>
    </row>
    <row r="5" spans="1:11" ht="15" customHeight="1" x14ac:dyDescent="0.25">
      <c r="A5" s="13"/>
    </row>
    <row r="6" spans="1:11" ht="15" customHeight="1" x14ac:dyDescent="0.25">
      <c r="A6" s="8" t="s">
        <v>70</v>
      </c>
      <c r="B6" s="157"/>
      <c r="E6" s="1063" t="str">
        <f>+'Title Page'!$D$19</f>
        <v xml:space="preserve"> </v>
      </c>
      <c r="F6" s="1063"/>
      <c r="G6" s="1063"/>
      <c r="H6" s="1063"/>
    </row>
    <row r="7" spans="1:11" ht="15" customHeight="1" x14ac:dyDescent="0.25">
      <c r="A7" s="8" t="s">
        <v>69</v>
      </c>
      <c r="B7" s="157"/>
      <c r="E7" s="567" t="str">
        <f>+'Title Page'!$D$20</f>
        <v xml:space="preserve"> </v>
      </c>
      <c r="F7" s="561"/>
      <c r="G7" s="561"/>
      <c r="H7" s="561"/>
    </row>
    <row r="8" spans="1:11" ht="15" customHeight="1" x14ac:dyDescent="0.25">
      <c r="A8" s="8"/>
      <c r="B8" s="38"/>
      <c r="C8" s="38"/>
      <c r="D8" s="38"/>
    </row>
    <row r="9" spans="1:11" ht="15" customHeight="1" x14ac:dyDescent="0.25">
      <c r="A9" s="465" t="s">
        <v>390</v>
      </c>
      <c r="B9" s="93"/>
      <c r="C9" s="158"/>
      <c r="D9" s="158"/>
      <c r="E9" s="93"/>
      <c r="F9" s="93"/>
    </row>
    <row r="10" spans="1:11" ht="15" customHeight="1" x14ac:dyDescent="0.25">
      <c r="A10" s="1252" t="s">
        <v>302</v>
      </c>
      <c r="B10" s="1252"/>
      <c r="C10" s="1252"/>
      <c r="D10" s="1252"/>
      <c r="E10" s="1252"/>
      <c r="F10" s="1252"/>
      <c r="G10" s="1252"/>
      <c r="H10" s="1252"/>
      <c r="I10" s="1252"/>
      <c r="J10" s="1252"/>
      <c r="K10" s="1252"/>
    </row>
    <row r="11" spans="1:11" ht="15" customHeight="1" x14ac:dyDescent="0.25">
      <c r="A11" s="1252"/>
      <c r="B11" s="1252"/>
      <c r="C11" s="1252"/>
      <c r="D11" s="1252"/>
      <c r="E11" s="1252"/>
      <c r="F11" s="1252"/>
      <c r="G11" s="1252"/>
      <c r="H11" s="1252"/>
      <c r="I11" s="1252"/>
      <c r="J11" s="1252"/>
      <c r="K11" s="1252"/>
    </row>
    <row r="12" spans="1:11" ht="15" customHeight="1" x14ac:dyDescent="0.25">
      <c r="A12" s="121" t="str">
        <f>+'Table of Contents - Part 3'!$A$11</f>
        <v>FISCAL YEAR ENDED:  JUNE 30, 2025</v>
      </c>
      <c r="B12" s="39"/>
      <c r="C12" s="39"/>
      <c r="D12" s="39"/>
      <c r="E12" s="154"/>
      <c r="F12" s="154"/>
      <c r="G12" s="154"/>
      <c r="H12" s="154"/>
      <c r="I12" s="154"/>
      <c r="J12" s="154"/>
      <c r="K12" s="154"/>
    </row>
    <row r="13" spans="1:11" ht="12.75" customHeight="1" x14ac:dyDescent="0.25">
      <c r="A13" s="37"/>
      <c r="B13" s="37"/>
      <c r="C13" s="37"/>
      <c r="D13" s="37"/>
      <c r="E13" s="155"/>
      <c r="F13" s="155"/>
      <c r="G13" s="155"/>
      <c r="H13" s="155"/>
      <c r="I13" s="155"/>
      <c r="J13" s="155"/>
      <c r="K13" s="155"/>
    </row>
    <row r="14" spans="1:11" ht="12.75" customHeight="1" x14ac:dyDescent="0.25">
      <c r="A14" s="1250" t="s">
        <v>430</v>
      </c>
      <c r="B14" s="1250"/>
      <c r="C14" s="1250"/>
      <c r="D14" s="1250"/>
      <c r="E14" s="1250"/>
      <c r="F14" s="1250"/>
      <c r="G14" s="1250"/>
      <c r="H14" s="1250"/>
      <c r="I14" s="1250"/>
      <c r="J14" s="1250"/>
      <c r="K14" s="1250"/>
    </row>
    <row r="15" spans="1:11" ht="12.75" customHeight="1" x14ac:dyDescent="0.25">
      <c r="A15" s="1250"/>
      <c r="B15" s="1250"/>
      <c r="C15" s="1250"/>
      <c r="D15" s="1250"/>
      <c r="E15" s="1250"/>
      <c r="F15" s="1250"/>
      <c r="G15" s="1250"/>
      <c r="H15" s="1250"/>
      <c r="I15" s="1250"/>
      <c r="J15" s="1250"/>
      <c r="K15" s="1250"/>
    </row>
    <row r="16" spans="1:11" ht="12.75" customHeight="1" x14ac:dyDescent="0.25">
      <c r="B16" s="40"/>
      <c r="C16" s="40"/>
      <c r="D16" s="40"/>
      <c r="E16" s="40"/>
      <c r="F16" s="40"/>
      <c r="G16" s="40"/>
      <c r="H16" s="40"/>
      <c r="I16" s="40"/>
      <c r="J16" s="40"/>
      <c r="K16" s="40"/>
    </row>
    <row r="17" spans="1:11" ht="12.75" customHeight="1" x14ac:dyDescent="0.25">
      <c r="B17" s="153" t="s">
        <v>783</v>
      </c>
    </row>
    <row r="18" spans="1:11" ht="12.75" customHeight="1" x14ac:dyDescent="0.25"/>
    <row r="19" spans="1:11" ht="12.75" customHeight="1" x14ac:dyDescent="0.25"/>
    <row r="20" spans="1:11" x14ac:dyDescent="0.25">
      <c r="A20" s="1254" t="s">
        <v>505</v>
      </c>
      <c r="B20" s="1254"/>
      <c r="C20" s="1254"/>
      <c r="D20" s="1254"/>
      <c r="E20" s="1254"/>
      <c r="F20" s="1254"/>
      <c r="G20" s="1254"/>
      <c r="H20" s="1254"/>
      <c r="I20" s="1254"/>
      <c r="J20" s="1254"/>
      <c r="K20" s="1254"/>
    </row>
    <row r="21" spans="1:11" x14ac:dyDescent="0.25">
      <c r="A21" s="1254"/>
      <c r="B21" s="1254"/>
      <c r="C21" s="1254"/>
      <c r="D21" s="1254"/>
      <c r="E21" s="1254"/>
      <c r="F21" s="1254"/>
      <c r="G21" s="1254"/>
      <c r="H21" s="1254"/>
      <c r="I21" s="1254"/>
      <c r="J21" s="1254"/>
      <c r="K21" s="1254"/>
    </row>
    <row r="23" spans="1:11" x14ac:dyDescent="0.25">
      <c r="B23" s="129" t="s">
        <v>22</v>
      </c>
      <c r="C23" s="1250" t="s">
        <v>501</v>
      </c>
      <c r="D23" s="1250"/>
      <c r="E23" s="1250"/>
      <c r="F23" s="1250"/>
      <c r="G23" s="1250"/>
      <c r="H23" s="1250"/>
      <c r="I23" s="1250"/>
      <c r="J23" s="1250"/>
      <c r="K23" s="1250"/>
    </row>
    <row r="24" spans="1:11" x14ac:dyDescent="0.25">
      <c r="B24" s="129"/>
      <c r="C24" s="1250"/>
      <c r="D24" s="1250"/>
      <c r="E24" s="1250"/>
      <c r="F24" s="1250"/>
      <c r="G24" s="1250"/>
      <c r="H24" s="1250"/>
      <c r="I24" s="1250"/>
      <c r="J24" s="1250"/>
      <c r="K24" s="1250"/>
    </row>
    <row r="25" spans="1:11" x14ac:dyDescent="0.25">
      <c r="B25" s="129"/>
      <c r="C25" s="665"/>
      <c r="D25" s="665"/>
      <c r="E25" s="665"/>
      <c r="F25" s="665"/>
      <c r="G25" s="665"/>
      <c r="H25" s="665"/>
      <c r="I25" s="665"/>
      <c r="J25" s="665"/>
      <c r="K25" s="665"/>
    </row>
    <row r="26" spans="1:11" ht="13.2" customHeight="1" x14ac:dyDescent="0.25">
      <c r="B26" s="129" t="s">
        <v>23</v>
      </c>
      <c r="C26" s="1250" t="s">
        <v>502</v>
      </c>
      <c r="D26" s="1250"/>
      <c r="E26" s="1250"/>
      <c r="F26" s="1250"/>
      <c r="G26" s="1250"/>
      <c r="H26" s="1250"/>
      <c r="I26" s="1250"/>
      <c r="J26" s="1250"/>
      <c r="K26" s="1250"/>
    </row>
    <row r="27" spans="1:11" x14ac:dyDescent="0.25">
      <c r="B27" s="129"/>
      <c r="C27" s="1250"/>
      <c r="D27" s="1250"/>
      <c r="E27" s="1250"/>
      <c r="F27" s="1250"/>
      <c r="G27" s="1250"/>
      <c r="H27" s="1250"/>
      <c r="I27" s="1250"/>
      <c r="J27" s="1250"/>
      <c r="K27" s="1250"/>
    </row>
    <row r="28" spans="1:11" x14ac:dyDescent="0.25">
      <c r="B28" s="129"/>
      <c r="C28" s="1250"/>
      <c r="D28" s="1250"/>
      <c r="E28" s="1250"/>
      <c r="F28" s="1250"/>
      <c r="G28" s="1250"/>
      <c r="H28" s="1250"/>
      <c r="I28" s="1250"/>
      <c r="J28" s="1250"/>
      <c r="K28" s="1250"/>
    </row>
    <row r="29" spans="1:11" x14ac:dyDescent="0.25">
      <c r="B29" s="129"/>
      <c r="C29" s="665"/>
      <c r="D29" s="665"/>
      <c r="E29" s="665"/>
      <c r="F29" s="665"/>
      <c r="G29" s="665"/>
      <c r="H29" s="665"/>
      <c r="I29" s="665"/>
      <c r="J29" s="665"/>
      <c r="K29" s="665"/>
    </row>
    <row r="30" spans="1:11" x14ac:dyDescent="0.25">
      <c r="B30" s="1253" t="s">
        <v>205</v>
      </c>
      <c r="C30" s="1253"/>
      <c r="D30" s="1253"/>
      <c r="E30" s="1253"/>
      <c r="F30" s="1253"/>
      <c r="G30" s="1253"/>
      <c r="H30" s="1253"/>
      <c r="I30" s="1253"/>
      <c r="J30" s="1253"/>
      <c r="K30" s="1253"/>
    </row>
    <row r="31" spans="1:11" x14ac:dyDescent="0.25">
      <c r="B31" s="666"/>
      <c r="C31" s="666"/>
      <c r="D31" s="666"/>
      <c r="E31" s="666"/>
      <c r="F31" s="666"/>
      <c r="G31" s="666"/>
      <c r="H31" s="666"/>
      <c r="I31" s="666"/>
      <c r="J31" s="666"/>
      <c r="K31" s="666"/>
    </row>
    <row r="32" spans="1:11" x14ac:dyDescent="0.25">
      <c r="B32" s="129" t="s">
        <v>24</v>
      </c>
      <c r="C32" s="1250" t="s">
        <v>520</v>
      </c>
      <c r="D32" s="1250"/>
      <c r="E32" s="1250"/>
      <c r="F32" s="1250"/>
      <c r="G32" s="1250"/>
      <c r="H32" s="1250"/>
      <c r="I32" s="1250"/>
      <c r="J32" s="1250"/>
      <c r="K32" s="1250"/>
    </row>
    <row r="33" spans="2:11" x14ac:dyDescent="0.25">
      <c r="B33" s="129"/>
      <c r="C33" s="1250"/>
      <c r="D33" s="1250"/>
      <c r="E33" s="1250"/>
      <c r="F33" s="1250"/>
      <c r="G33" s="1250"/>
      <c r="H33" s="1250"/>
      <c r="I33" s="1250"/>
      <c r="J33" s="1250"/>
      <c r="K33" s="1250"/>
    </row>
    <row r="34" spans="2:11" x14ac:dyDescent="0.25">
      <c r="B34" s="129"/>
      <c r="C34" s="700"/>
      <c r="D34" s="700"/>
      <c r="E34" s="700"/>
      <c r="F34" s="700"/>
      <c r="G34" s="700"/>
      <c r="H34" s="700"/>
      <c r="I34" s="700"/>
      <c r="J34" s="700"/>
      <c r="K34" s="700"/>
    </row>
    <row r="35" spans="2:11" ht="12.75" customHeight="1" x14ac:dyDescent="0.25">
      <c r="B35" s="129" t="s">
        <v>25</v>
      </c>
      <c r="C35" s="1250" t="s">
        <v>519</v>
      </c>
      <c r="D35" s="1250"/>
      <c r="E35" s="1250"/>
      <c r="F35" s="1250"/>
      <c r="G35" s="1250"/>
      <c r="H35" s="1250"/>
      <c r="I35" s="1250"/>
      <c r="J35" s="1250"/>
      <c r="K35" s="1250"/>
    </row>
    <row r="36" spans="2:11" x14ac:dyDescent="0.25">
      <c r="B36" s="129"/>
      <c r="C36" s="1250"/>
      <c r="D36" s="1250"/>
      <c r="E36" s="1250"/>
      <c r="F36" s="1250"/>
      <c r="G36" s="1250"/>
      <c r="H36" s="1250"/>
      <c r="I36" s="1250"/>
      <c r="J36" s="1250"/>
      <c r="K36" s="1250"/>
    </row>
    <row r="37" spans="2:11" x14ac:dyDescent="0.25">
      <c r="B37" s="129"/>
      <c r="C37" s="1250"/>
      <c r="D37" s="1250"/>
      <c r="E37" s="1250"/>
      <c r="F37" s="1250"/>
      <c r="G37" s="1250"/>
      <c r="H37" s="1250"/>
      <c r="I37" s="1250"/>
      <c r="J37" s="1250"/>
      <c r="K37" s="1250"/>
    </row>
    <row r="39" spans="2:11" x14ac:dyDescent="0.25">
      <c r="B39" s="129" t="s">
        <v>26</v>
      </c>
      <c r="C39" s="1250" t="s">
        <v>521</v>
      </c>
      <c r="D39" s="1250"/>
      <c r="E39" s="1250"/>
      <c r="F39" s="1250"/>
      <c r="G39" s="1250"/>
      <c r="H39" s="1250"/>
      <c r="I39" s="1250"/>
      <c r="J39" s="1250"/>
      <c r="K39" s="1250"/>
    </row>
    <row r="40" spans="2:11" x14ac:dyDescent="0.25">
      <c r="B40" s="129"/>
      <c r="C40" s="1250"/>
      <c r="D40" s="1250"/>
      <c r="E40" s="1250"/>
      <c r="F40" s="1250"/>
      <c r="G40" s="1250"/>
      <c r="H40" s="1250"/>
      <c r="I40" s="1250"/>
      <c r="J40" s="1250"/>
      <c r="K40" s="1250"/>
    </row>
    <row r="41" spans="2:11" x14ac:dyDescent="0.25">
      <c r="B41" s="129"/>
      <c r="C41" s="258"/>
      <c r="D41" s="77"/>
      <c r="E41" s="77"/>
      <c r="F41" s="77"/>
      <c r="G41" s="77"/>
      <c r="H41" s="77"/>
      <c r="I41" s="77"/>
      <c r="J41" s="77"/>
      <c r="K41" s="77"/>
    </row>
    <row r="42" spans="2:11" x14ac:dyDescent="0.25">
      <c r="B42" s="129" t="s">
        <v>27</v>
      </c>
      <c r="C42" s="1250" t="s">
        <v>518</v>
      </c>
      <c r="D42" s="1250"/>
      <c r="E42" s="1250"/>
      <c r="F42" s="1250"/>
      <c r="G42" s="1250"/>
      <c r="H42" s="1250"/>
      <c r="I42" s="1250"/>
      <c r="J42" s="1250"/>
      <c r="K42" s="1250"/>
    </row>
    <row r="43" spans="2:11" x14ac:dyDescent="0.25">
      <c r="B43" s="129"/>
      <c r="C43" s="1250"/>
      <c r="D43" s="1250"/>
      <c r="E43" s="1250"/>
      <c r="F43" s="1250"/>
      <c r="G43" s="1250"/>
      <c r="H43" s="1250"/>
      <c r="I43" s="1250"/>
      <c r="J43" s="1250"/>
      <c r="K43" s="1250"/>
    </row>
    <row r="45" spans="2:11" x14ac:dyDescent="0.25">
      <c r="B45" s="129" t="s">
        <v>497</v>
      </c>
      <c r="C45" s="1251" t="s">
        <v>498</v>
      </c>
      <c r="D45" s="1251"/>
      <c r="E45" s="1251"/>
      <c r="F45" s="1251"/>
      <c r="G45" s="1251"/>
      <c r="H45" s="1251"/>
      <c r="I45" s="1251"/>
      <c r="J45" s="1251"/>
      <c r="K45" s="1251"/>
    </row>
    <row r="46" spans="2:11" x14ac:dyDescent="0.25">
      <c r="B46" s="129"/>
      <c r="C46" s="1251"/>
      <c r="D46" s="1251"/>
      <c r="E46" s="1251"/>
      <c r="F46" s="1251"/>
      <c r="G46" s="1251"/>
      <c r="H46" s="1251"/>
      <c r="I46" s="1251"/>
      <c r="J46" s="1251"/>
      <c r="K46" s="1251"/>
    </row>
    <row r="47" spans="2:11" x14ac:dyDescent="0.25">
      <c r="B47" s="129"/>
      <c r="C47" s="1251"/>
      <c r="D47" s="1251"/>
      <c r="E47" s="1251"/>
      <c r="F47" s="1251"/>
      <c r="G47" s="1251"/>
      <c r="H47" s="1251"/>
      <c r="I47" s="1251"/>
      <c r="J47" s="1251"/>
      <c r="K47" s="1251"/>
    </row>
    <row r="48" spans="2:11" ht="15" customHeight="1" x14ac:dyDescent="0.25">
      <c r="B48" s="129"/>
      <c r="C48" s="1251"/>
      <c r="D48" s="1251"/>
      <c r="E48" s="1251"/>
      <c r="F48" s="1251"/>
      <c r="G48" s="1251"/>
      <c r="H48" s="1251"/>
      <c r="I48" s="1251"/>
      <c r="J48" s="1251"/>
      <c r="K48" s="1251"/>
    </row>
    <row r="49" spans="2:11" x14ac:dyDescent="0.25">
      <c r="B49" s="41"/>
      <c r="G49" s="155"/>
      <c r="H49" s="155"/>
      <c r="I49" s="155"/>
      <c r="J49" s="155"/>
      <c r="K49" s="155"/>
    </row>
    <row r="50" spans="2:11" x14ac:dyDescent="0.25">
      <c r="B50" s="1249" t="s">
        <v>522</v>
      </c>
      <c r="C50" s="1249"/>
      <c r="D50" s="1249"/>
      <c r="E50" s="1249"/>
      <c r="F50" s="1249"/>
      <c r="G50" s="1249"/>
      <c r="H50" s="1249"/>
      <c r="I50" s="1249"/>
      <c r="J50" s="1249"/>
      <c r="K50" s="1249"/>
    </row>
    <row r="51" spans="2:11" x14ac:dyDescent="0.25">
      <c r="B51" s="1249"/>
      <c r="C51" s="1249"/>
      <c r="D51" s="1249"/>
      <c r="E51" s="1249"/>
      <c r="F51" s="1249"/>
      <c r="G51" s="1249"/>
      <c r="H51" s="1249"/>
      <c r="I51" s="1249"/>
      <c r="J51" s="1249"/>
      <c r="K51" s="1249"/>
    </row>
    <row r="53" spans="2:11" ht="12.75" customHeight="1" x14ac:dyDescent="0.25">
      <c r="B53" s="1249" t="s">
        <v>840</v>
      </c>
      <c r="C53" s="1249"/>
      <c r="D53" s="1249"/>
      <c r="E53" s="1249"/>
      <c r="F53" s="1249"/>
      <c r="G53" s="1249"/>
      <c r="H53" s="1249"/>
      <c r="I53" s="1249"/>
      <c r="J53" s="1249"/>
      <c r="K53" s="1249"/>
    </row>
    <row r="54" spans="2:11" ht="12.75" customHeight="1" x14ac:dyDescent="0.25">
      <c r="B54" s="1249"/>
      <c r="C54" s="1249"/>
      <c r="D54" s="1249"/>
      <c r="E54" s="1249"/>
      <c r="F54" s="1249"/>
      <c r="G54" s="1249"/>
      <c r="H54" s="1249"/>
      <c r="I54" s="1249"/>
      <c r="J54" s="1249"/>
      <c r="K54" s="1249"/>
    </row>
    <row r="55" spans="2:11" ht="12.75" customHeight="1" x14ac:dyDescent="0.25">
      <c r="B55" s="1249"/>
      <c r="C55" s="1249"/>
      <c r="D55" s="1249"/>
      <c r="E55" s="1249"/>
      <c r="F55" s="1249"/>
      <c r="G55" s="1249"/>
      <c r="H55" s="1249"/>
      <c r="I55" s="1249"/>
      <c r="J55" s="1249"/>
      <c r="K55" s="1249"/>
    </row>
    <row r="56" spans="2:11" x14ac:dyDescent="0.25">
      <c r="B56" s="1249"/>
      <c r="C56" s="1249"/>
      <c r="D56" s="1249"/>
      <c r="E56" s="1249"/>
      <c r="F56" s="1249"/>
      <c r="G56" s="1249"/>
      <c r="H56" s="1249"/>
      <c r="I56" s="1249"/>
      <c r="J56" s="1249"/>
      <c r="K56" s="1249"/>
    </row>
    <row r="57" spans="2:11" x14ac:dyDescent="0.25">
      <c r="B57" s="1249"/>
      <c r="C57" s="1249"/>
      <c r="D57" s="1249"/>
      <c r="E57" s="1249"/>
      <c r="F57" s="1249"/>
      <c r="G57" s="1249"/>
      <c r="H57" s="1249"/>
      <c r="I57" s="1249"/>
      <c r="J57" s="1249"/>
      <c r="K57" s="1249"/>
    </row>
  </sheetData>
  <customSheetViews>
    <customSheetView guid="{D1C4B63A-44A1-41FF-8287-11B2B82635E7}" showGridLines="0" fitToPage="1">
      <pageMargins left="0.5" right="0.5" top="1" bottom="0.5" header="0.3" footer="0.3"/>
      <pageSetup paperSize="5" scale="97" fitToHeight="0" orientation="portrait" useFirstPageNumber="1" r:id="rId1"/>
      <headerFooter>
        <oddFooter>&amp;L&amp;A&amp;C&amp;P/&amp;N</oddFooter>
      </headerFooter>
    </customSheetView>
    <customSheetView guid="{F633B7F0-050E-4545-9244-A7D77C091E2B}" showGridLines="0" fitToPage="1">
      <pageMargins left="0.5" right="0.5" top="1" bottom="0.5" header="0.3" footer="0.3"/>
      <pageSetup paperSize="5" scale="97" fitToHeight="0" orientation="portrait" useFirstPageNumber="1" r:id="rId2"/>
      <headerFooter>
        <oddFooter>&amp;L&amp;A&amp;C&amp;P/&amp;N</oddFooter>
      </headerFooter>
    </customSheetView>
  </customSheetViews>
  <mergeCells count="14">
    <mergeCell ref="B53:K57"/>
    <mergeCell ref="C26:K28"/>
    <mergeCell ref="B50:K51"/>
    <mergeCell ref="C45:K48"/>
    <mergeCell ref="E6:H6"/>
    <mergeCell ref="A10:K11"/>
    <mergeCell ref="A14:K15"/>
    <mergeCell ref="B30:K30"/>
    <mergeCell ref="C23:K24"/>
    <mergeCell ref="C39:K40"/>
    <mergeCell ref="C32:K33"/>
    <mergeCell ref="C42:K43"/>
    <mergeCell ref="A20:K21"/>
    <mergeCell ref="C35:K37"/>
  </mergeCells>
  <phoneticPr fontId="9" type="noConversion"/>
  <pageMargins left="0.5" right="0.5" top="1" bottom="0.5" header="0.3" footer="0.3"/>
  <pageSetup paperSize="5" scale="97" fitToHeight="0" orientation="portrait" useFirstPageNumber="1" r:id="rId3"/>
  <headerFooter scaleWithDoc="0">
    <oddFooter>&amp;L&amp;A</oddFooter>
  </headerFooter>
  <ignoredErrors>
    <ignoredError sqref="A12"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DF50A-32E4-43BA-B5C2-4418F9FE47EB}">
  <sheetPr>
    <tabColor theme="9" tint="-0.249977111117893"/>
    <pageSetUpPr fitToPage="1"/>
  </sheetPr>
  <dimension ref="A1:Q44"/>
  <sheetViews>
    <sheetView showGridLines="0" zoomScale="98" zoomScaleNormal="98" workbookViewId="0">
      <selection activeCell="B2" sqref="B2"/>
    </sheetView>
  </sheetViews>
  <sheetFormatPr defaultColWidth="9.109375" defaultRowHeight="13.2" x14ac:dyDescent="0.25"/>
  <cols>
    <col min="1" max="1" width="3.44140625" style="593" customWidth="1"/>
    <col min="2" max="2" width="35.88671875" style="593" customWidth="1"/>
    <col min="3" max="9" width="15.6640625" style="593" customWidth="1"/>
    <col min="10" max="10" width="17" style="593" customWidth="1"/>
    <col min="11" max="13" width="15.6640625" style="593" customWidth="1"/>
    <col min="14" max="14" width="13.88671875" style="593" customWidth="1"/>
    <col min="15" max="16384" width="9.109375" style="593"/>
  </cols>
  <sheetData>
    <row r="1" spans="1:13" ht="15" customHeight="1" x14ac:dyDescent="0.3">
      <c r="A1" s="470" t="s">
        <v>1</v>
      </c>
      <c r="B1" s="477"/>
      <c r="C1" s="477"/>
      <c r="D1" s="466"/>
      <c r="E1" s="321"/>
      <c r="F1" s="322"/>
      <c r="H1" s="363"/>
      <c r="I1" s="336"/>
      <c r="J1" s="336"/>
      <c r="K1" s="337"/>
      <c r="L1" s="364"/>
      <c r="M1" s="365"/>
    </row>
    <row r="2" spans="1:13" ht="15" customHeight="1" x14ac:dyDescent="0.25">
      <c r="A2" s="13"/>
      <c r="B2" s="325"/>
      <c r="C2" s="325"/>
      <c r="D2" s="323"/>
      <c r="E2" s="323"/>
      <c r="F2" s="324"/>
      <c r="H2" s="366"/>
      <c r="I2" s="323"/>
      <c r="J2" s="323"/>
      <c r="K2" s="324"/>
      <c r="L2" s="23"/>
      <c r="M2" s="367"/>
    </row>
    <row r="3" spans="1:13" ht="15" customHeight="1" x14ac:dyDescent="0.25">
      <c r="A3" s="13" t="s">
        <v>18</v>
      </c>
      <c r="B3" s="325"/>
      <c r="C3" s="325"/>
      <c r="D3" s="323"/>
      <c r="E3" s="323"/>
      <c r="F3" s="324"/>
      <c r="H3" s="366"/>
      <c r="I3" s="324"/>
      <c r="J3" s="324"/>
      <c r="K3" s="324"/>
      <c r="L3" s="23"/>
      <c r="M3" s="367"/>
    </row>
    <row r="4" spans="1:13" ht="15" customHeight="1" x14ac:dyDescent="0.25">
      <c r="A4" s="8" t="s">
        <v>19</v>
      </c>
      <c r="B4" s="325"/>
      <c r="C4" s="325"/>
      <c r="D4" s="323"/>
      <c r="E4" s="323"/>
      <c r="F4" s="324"/>
      <c r="H4" s="366"/>
      <c r="I4" s="329"/>
      <c r="J4" s="329"/>
      <c r="K4" s="324"/>
      <c r="L4" s="23"/>
      <c r="M4" s="367"/>
    </row>
    <row r="5" spans="1:13" ht="15" customHeight="1" x14ac:dyDescent="0.25">
      <c r="A5" s="13"/>
      <c r="B5" s="325"/>
      <c r="C5" s="325"/>
      <c r="D5" s="323"/>
      <c r="E5" s="323"/>
      <c r="F5" s="324"/>
      <c r="H5" s="366"/>
      <c r="I5" s="329"/>
      <c r="J5" s="329"/>
      <c r="K5" s="324"/>
      <c r="L5" s="23"/>
      <c r="M5" s="367"/>
    </row>
    <row r="6" spans="1:13" ht="15" customHeight="1" x14ac:dyDescent="0.25">
      <c r="A6" s="8" t="s">
        <v>70</v>
      </c>
      <c r="C6" s="589" t="str">
        <f>'Title Page'!$D$19</f>
        <v xml:space="preserve"> </v>
      </c>
      <c r="D6" s="589"/>
      <c r="E6" s="589"/>
      <c r="F6" s="150"/>
      <c r="H6" s="366"/>
      <c r="I6" s="329"/>
      <c r="J6" s="329"/>
      <c r="K6" s="444"/>
      <c r="L6" s="23"/>
      <c r="M6" s="367"/>
    </row>
    <row r="7" spans="1:13" ht="15" customHeight="1" x14ac:dyDescent="0.25">
      <c r="A7" s="8" t="s">
        <v>69</v>
      </c>
      <c r="C7" s="567" t="str">
        <f>+'Title Page'!$D$20</f>
        <v xml:space="preserve"> </v>
      </c>
      <c r="D7" s="560"/>
      <c r="E7" s="560"/>
      <c r="F7" s="489"/>
      <c r="H7" s="366"/>
      <c r="I7" s="323"/>
      <c r="J7" s="323"/>
      <c r="K7" s="324"/>
      <c r="L7" s="23"/>
      <c r="M7" s="367"/>
    </row>
    <row r="8" spans="1:13" ht="15" customHeight="1" x14ac:dyDescent="0.25">
      <c r="A8" s="8"/>
      <c r="B8" s="325"/>
      <c r="C8" s="325"/>
      <c r="D8" s="327"/>
      <c r="E8" s="323"/>
      <c r="F8" s="324"/>
      <c r="H8" s="366"/>
      <c r="I8" s="324"/>
      <c r="J8" s="324"/>
      <c r="K8" s="324"/>
      <c r="L8" s="23"/>
      <c r="M8" s="367"/>
    </row>
    <row r="9" spans="1:13" ht="15" customHeight="1" x14ac:dyDescent="0.25">
      <c r="A9" s="592" t="s">
        <v>390</v>
      </c>
      <c r="B9" s="325"/>
      <c r="C9" s="325"/>
      <c r="D9" s="326"/>
      <c r="F9" s="139"/>
      <c r="G9" s="335"/>
      <c r="H9" s="366"/>
      <c r="I9" s="329"/>
      <c r="J9" s="329"/>
      <c r="K9" s="324"/>
      <c r="L9" s="23"/>
      <c r="M9" s="367"/>
    </row>
    <row r="10" spans="1:13" ht="15" customHeight="1" x14ac:dyDescent="0.25">
      <c r="A10" s="1269" t="s">
        <v>334</v>
      </c>
      <c r="B10" s="1269"/>
      <c r="C10" s="1269"/>
      <c r="D10" s="1269"/>
      <c r="F10" s="324"/>
      <c r="G10" s="324"/>
      <c r="H10" s="366"/>
      <c r="I10" s="324"/>
      <c r="J10" s="324"/>
      <c r="K10" s="324"/>
      <c r="L10" s="23"/>
      <c r="M10" s="367"/>
    </row>
    <row r="11" spans="1:13" ht="15" customHeight="1" x14ac:dyDescent="0.25">
      <c r="A11" s="1269"/>
      <c r="B11" s="1269"/>
      <c r="C11" s="1269"/>
      <c r="D11" s="1269"/>
      <c r="E11" s="457"/>
      <c r="F11" s="457"/>
      <c r="H11" s="366"/>
      <c r="I11" s="329"/>
      <c r="J11" s="329"/>
      <c r="K11" s="329"/>
      <c r="L11" s="23"/>
      <c r="M11" s="367"/>
    </row>
    <row r="12" spans="1:13" ht="15" customHeight="1" x14ac:dyDescent="0.25">
      <c r="A12" s="122" t="str">
        <f>+'Table of Contents - Part 3'!$A$11</f>
        <v>FISCAL YEAR ENDED:  JUNE 30, 2025</v>
      </c>
      <c r="B12" s="37"/>
      <c r="C12" s="37"/>
      <c r="D12" s="37"/>
      <c r="E12" s="155"/>
      <c r="F12" s="440" t="str">
        <f>'Table of Contents - Part 3'!$E$16</f>
        <v>DUE DATE:  8/29/2025</v>
      </c>
      <c r="H12" s="479"/>
      <c r="I12" s="150"/>
      <c r="J12" s="150"/>
      <c r="K12" s="150"/>
      <c r="L12" s="150"/>
      <c r="M12" s="445"/>
    </row>
    <row r="13" spans="1:13" s="595" customFormat="1" ht="15" customHeight="1" x14ac:dyDescent="0.25">
      <c r="A13" s="122"/>
      <c r="B13" s="37"/>
      <c r="C13" s="37"/>
      <c r="D13" s="37"/>
      <c r="E13" s="155"/>
      <c r="F13" s="440"/>
      <c r="H13" s="23"/>
      <c r="I13" s="23"/>
      <c r="J13" s="23"/>
      <c r="K13" s="23"/>
      <c r="L13" s="23"/>
      <c r="M13" s="23"/>
    </row>
    <row r="14" spans="1:13" ht="15" customHeight="1" x14ac:dyDescent="0.25">
      <c r="A14" s="37"/>
      <c r="B14" s="37"/>
      <c r="C14" s="1257" t="s">
        <v>468</v>
      </c>
      <c r="D14" s="1258"/>
      <c r="E14" s="1258"/>
      <c r="F14" s="1258"/>
      <c r="G14" s="1258"/>
      <c r="H14" s="1258"/>
      <c r="I14" s="1258"/>
      <c r="J14" s="1258"/>
      <c r="K14" s="1258"/>
      <c r="L14" s="1259"/>
    </row>
    <row r="15" spans="1:13" ht="39.6" x14ac:dyDescent="0.25">
      <c r="A15" s="670" t="s">
        <v>2</v>
      </c>
      <c r="B15" s="668" t="s">
        <v>499</v>
      </c>
      <c r="C15" s="667"/>
      <c r="D15" s="667"/>
      <c r="E15" s="667"/>
      <c r="F15" s="667"/>
      <c r="G15" s="667"/>
      <c r="H15" s="667"/>
      <c r="I15" s="667"/>
      <c r="J15" s="667"/>
      <c r="K15" s="667"/>
      <c r="L15" s="667"/>
      <c r="M15" s="596" t="s">
        <v>100</v>
      </c>
    </row>
    <row r="16" spans="1:13" ht="39.6" x14ac:dyDescent="0.25">
      <c r="A16" s="670" t="s">
        <v>49</v>
      </c>
      <c r="B16" s="669" t="s">
        <v>500</v>
      </c>
      <c r="C16" s="1033"/>
      <c r="D16" s="1034"/>
      <c r="E16" s="1034"/>
      <c r="F16" s="1034"/>
      <c r="G16" s="1034"/>
      <c r="H16" s="1034"/>
      <c r="I16" s="1034"/>
      <c r="J16" s="1034"/>
      <c r="K16" s="1034"/>
      <c r="L16" s="1034"/>
      <c r="M16" s="127">
        <f>SUM(C16:L16)</f>
        <v>0</v>
      </c>
    </row>
    <row r="17" spans="1:15" customFormat="1" ht="26.4" x14ac:dyDescent="0.25">
      <c r="A17" s="671" t="s">
        <v>33</v>
      </c>
      <c r="B17" s="702" t="s">
        <v>515</v>
      </c>
      <c r="C17" s="1035"/>
      <c r="D17" s="1035"/>
      <c r="E17" s="1035"/>
      <c r="F17" s="1035"/>
      <c r="G17" s="1035"/>
      <c r="H17" s="1035"/>
      <c r="I17" s="1035"/>
      <c r="J17" s="1035"/>
      <c r="K17" s="1035"/>
      <c r="L17" s="1035"/>
      <c r="M17" s="127">
        <f>SUM(C17:L17)</f>
        <v>0</v>
      </c>
    </row>
    <row r="18" spans="1:15" ht="39.6" x14ac:dyDescent="0.25">
      <c r="A18" s="216" t="s">
        <v>50</v>
      </c>
      <c r="B18" s="496" t="s">
        <v>517</v>
      </c>
      <c r="C18" s="1035"/>
      <c r="D18" s="1035"/>
      <c r="E18" s="1035"/>
      <c r="F18" s="1035"/>
      <c r="G18" s="1035"/>
      <c r="H18" s="1035"/>
      <c r="I18" s="1035"/>
      <c r="J18" s="1035"/>
      <c r="K18" s="1035"/>
      <c r="L18" s="1035"/>
      <c r="M18" s="127">
        <f>SUM(C18:L18)</f>
        <v>0</v>
      </c>
    </row>
    <row r="19" spans="1:15" ht="39.6" x14ac:dyDescent="0.25">
      <c r="A19" s="216" t="s">
        <v>51</v>
      </c>
      <c r="B19" s="496" t="s">
        <v>516</v>
      </c>
      <c r="C19" s="1035"/>
      <c r="D19" s="1035"/>
      <c r="E19" s="1035"/>
      <c r="F19" s="1035"/>
      <c r="G19" s="1035"/>
      <c r="H19" s="1035"/>
      <c r="I19" s="1035"/>
      <c r="J19" s="1035"/>
      <c r="K19" s="1035"/>
      <c r="L19" s="1035"/>
      <c r="M19" s="127">
        <f>SUM(C19:L19)</f>
        <v>0</v>
      </c>
    </row>
    <row r="20" spans="1:15" ht="39.6" x14ac:dyDescent="0.25">
      <c r="A20" s="671" t="s">
        <v>52</v>
      </c>
      <c r="B20" s="672" t="s">
        <v>506</v>
      </c>
      <c r="C20" s="128">
        <f>C16-C17-C18-C19</f>
        <v>0</v>
      </c>
      <c r="D20" s="128">
        <f t="shared" ref="D20:L20" si="0">D16-D17-D18-D19</f>
        <v>0</v>
      </c>
      <c r="E20" s="128">
        <f t="shared" si="0"/>
        <v>0</v>
      </c>
      <c r="F20" s="128">
        <f t="shared" si="0"/>
        <v>0</v>
      </c>
      <c r="G20" s="128">
        <f t="shared" si="0"/>
        <v>0</v>
      </c>
      <c r="H20" s="128">
        <f t="shared" si="0"/>
        <v>0</v>
      </c>
      <c r="I20" s="128">
        <f t="shared" si="0"/>
        <v>0</v>
      </c>
      <c r="J20" s="128">
        <f t="shared" si="0"/>
        <v>0</v>
      </c>
      <c r="K20" s="128">
        <f t="shared" si="0"/>
        <v>0</v>
      </c>
      <c r="L20" s="128">
        <f t="shared" si="0"/>
        <v>0</v>
      </c>
      <c r="M20" s="673">
        <f>SUM(C20:L20)</f>
        <v>0</v>
      </c>
      <c r="N20" s="1032" t="s">
        <v>836</v>
      </c>
    </row>
    <row r="21" spans="1:15" ht="13.8" x14ac:dyDescent="0.25">
      <c r="A21" s="216" t="s">
        <v>53</v>
      </c>
      <c r="B21" s="496" t="s">
        <v>320</v>
      </c>
      <c r="C21" s="288"/>
      <c r="D21" s="287"/>
      <c r="E21" s="288"/>
      <c r="F21" s="288"/>
      <c r="G21" s="287"/>
      <c r="H21" s="287"/>
      <c r="I21" s="287"/>
      <c r="J21" s="287"/>
      <c r="K21" s="287"/>
      <c r="L21" s="287"/>
      <c r="M21" s="127"/>
    </row>
    <row r="22" spans="1:15" ht="13.8" x14ac:dyDescent="0.25">
      <c r="A22" s="216" t="s">
        <v>54</v>
      </c>
      <c r="B22" s="497" t="s">
        <v>61</v>
      </c>
      <c r="C22" s="288"/>
      <c r="D22" s="287"/>
      <c r="E22" s="288"/>
      <c r="F22" s="288"/>
      <c r="G22" s="287"/>
      <c r="H22" s="287"/>
      <c r="I22" s="287"/>
      <c r="J22" s="287"/>
      <c r="K22" s="287"/>
      <c r="L22" s="287"/>
      <c r="M22" s="127"/>
    </row>
    <row r="23" spans="1:15" ht="13.8" x14ac:dyDescent="0.25">
      <c r="A23" s="216" t="s">
        <v>55</v>
      </c>
      <c r="B23" s="497" t="s">
        <v>107</v>
      </c>
      <c r="C23" s="288"/>
      <c r="D23" s="287"/>
      <c r="E23" s="288"/>
      <c r="F23" s="288"/>
      <c r="G23" s="287"/>
      <c r="H23" s="287"/>
      <c r="I23" s="287"/>
      <c r="J23" s="287"/>
      <c r="K23" s="287"/>
      <c r="L23" s="287"/>
      <c r="M23" s="127"/>
    </row>
    <row r="24" spans="1:15" ht="12.75" customHeight="1" x14ac:dyDescent="0.25">
      <c r="A24" s="490"/>
      <c r="B24" s="491"/>
      <c r="C24" s="491"/>
      <c r="D24" s="492"/>
      <c r="E24" s="492"/>
      <c r="F24" s="1"/>
    </row>
    <row r="25" spans="1:15" ht="12.75" customHeight="1" x14ac:dyDescent="0.25">
      <c r="A25" s="134" t="s">
        <v>137</v>
      </c>
      <c r="B25" s="493"/>
      <c r="C25" s="493"/>
      <c r="D25" s="491"/>
      <c r="E25" s="492"/>
      <c r="F25" s="492"/>
      <c r="G25" s="493"/>
      <c r="H25" s="279"/>
      <c r="I25" s="1043"/>
      <c r="J25" s="1044"/>
      <c r="K25" s="1045" t="s">
        <v>837</v>
      </c>
      <c r="L25" s="364"/>
      <c r="M25" s="365"/>
      <c r="N25" s="1052" t="s">
        <v>861</v>
      </c>
    </row>
    <row r="26" spans="1:15" ht="12.75" customHeight="1" x14ac:dyDescent="0.25">
      <c r="A26" s="134" t="s">
        <v>138</v>
      </c>
      <c r="B26" s="493"/>
      <c r="C26" s="493"/>
      <c r="D26" s="491"/>
      <c r="E26" s="492"/>
      <c r="F26" s="492"/>
      <c r="G26" s="493"/>
      <c r="H26" s="1"/>
      <c r="I26" s="1046"/>
      <c r="J26" s="1036"/>
      <c r="K26" s="1036" t="s">
        <v>834</v>
      </c>
      <c r="L26" s="23"/>
      <c r="M26" s="367"/>
    </row>
    <row r="27" spans="1:15" ht="12.75" customHeight="1" x14ac:dyDescent="0.25">
      <c r="A27" s="134" t="s">
        <v>139</v>
      </c>
      <c r="B27" s="493"/>
      <c r="C27" s="493"/>
      <c r="D27" s="491"/>
      <c r="E27" s="492"/>
      <c r="F27" s="492"/>
      <c r="G27" s="493"/>
      <c r="H27" s="1"/>
      <c r="I27" s="1047"/>
      <c r="J27" s="494"/>
      <c r="K27" s="1036" t="s">
        <v>835</v>
      </c>
      <c r="L27" s="1048">
        <f>+M20</f>
        <v>0</v>
      </c>
      <c r="M27" s="1049" t="s">
        <v>836</v>
      </c>
    </row>
    <row r="28" spans="1:15" ht="12.75" customHeight="1" x14ac:dyDescent="0.25">
      <c r="A28" s="134" t="s">
        <v>140</v>
      </c>
      <c r="B28" s="493"/>
      <c r="C28" s="493"/>
      <c r="D28" s="495"/>
      <c r="E28" s="495"/>
      <c r="F28" s="493"/>
      <c r="G28" s="493"/>
      <c r="H28" s="1"/>
      <c r="I28" s="350"/>
      <c r="J28" s="117"/>
      <c r="K28" s="1037" t="s">
        <v>877</v>
      </c>
      <c r="L28" s="1041"/>
      <c r="M28" s="367"/>
    </row>
    <row r="29" spans="1:15" ht="12.75" customHeight="1" thickBot="1" x14ac:dyDescent="0.3">
      <c r="A29" s="1270"/>
      <c r="B29" s="1271"/>
      <c r="C29" s="1271"/>
      <c r="D29" s="1271"/>
      <c r="E29" s="1271"/>
      <c r="F29" s="1272"/>
      <c r="I29" s="350"/>
      <c r="J29" s="117"/>
      <c r="K29" s="1038" t="s">
        <v>838</v>
      </c>
      <c r="L29" s="1039">
        <f>+L27-L28</f>
        <v>0</v>
      </c>
      <c r="M29" s="1050" t="str">
        <f>IF(L28=0,"N/A",+L29/L28)</f>
        <v>N/A</v>
      </c>
      <c r="N29" s="1"/>
    </row>
    <row r="30" spans="1:15" ht="12.75" customHeight="1" thickTop="1" x14ac:dyDescent="0.3">
      <c r="A30" s="1273"/>
      <c r="B30" s="1274"/>
      <c r="C30" s="1274"/>
      <c r="D30" s="1274"/>
      <c r="E30" s="1274"/>
      <c r="F30" s="1275"/>
      <c r="I30" s="350" t="s">
        <v>839</v>
      </c>
      <c r="J30" s="1051"/>
      <c r="K30" s="1051"/>
      <c r="L30" s="23"/>
      <c r="M30" s="367"/>
    </row>
    <row r="31" spans="1:15" ht="12.75" customHeight="1" x14ac:dyDescent="0.25">
      <c r="A31" s="1273"/>
      <c r="B31" s="1274"/>
      <c r="C31" s="1274"/>
      <c r="D31" s="1274"/>
      <c r="E31" s="1274"/>
      <c r="F31" s="1275"/>
      <c r="I31" s="1260"/>
      <c r="J31" s="1261"/>
      <c r="K31" s="1261"/>
      <c r="L31" s="1261"/>
      <c r="M31" s="1262"/>
      <c r="O31" s="1040"/>
    </row>
    <row r="32" spans="1:15" ht="12.75" customHeight="1" x14ac:dyDescent="0.25">
      <c r="A32" s="1273"/>
      <c r="B32" s="1274"/>
      <c r="C32" s="1274"/>
      <c r="D32" s="1274"/>
      <c r="E32" s="1274"/>
      <c r="F32" s="1275"/>
      <c r="I32" s="1263"/>
      <c r="J32" s="1264"/>
      <c r="K32" s="1264"/>
      <c r="L32" s="1264"/>
      <c r="M32" s="1265"/>
    </row>
    <row r="33" spans="1:17" ht="12.75" customHeight="1" x14ac:dyDescent="0.25">
      <c r="A33" s="1273"/>
      <c r="B33" s="1274"/>
      <c r="C33" s="1274"/>
      <c r="D33" s="1274"/>
      <c r="E33" s="1274"/>
      <c r="F33" s="1275"/>
      <c r="I33" s="1263"/>
      <c r="J33" s="1264"/>
      <c r="K33" s="1264"/>
      <c r="L33" s="1264"/>
      <c r="M33" s="1265"/>
    </row>
    <row r="34" spans="1:17" ht="12.75" customHeight="1" x14ac:dyDescent="0.25">
      <c r="A34" s="1276"/>
      <c r="B34" s="1277"/>
      <c r="C34" s="1277"/>
      <c r="D34" s="1277"/>
      <c r="E34" s="1277"/>
      <c r="F34" s="1278"/>
      <c r="I34" s="1263"/>
      <c r="J34" s="1264"/>
      <c r="K34" s="1264"/>
      <c r="L34" s="1264"/>
      <c r="M34" s="1265"/>
    </row>
    <row r="35" spans="1:17" ht="12.75" customHeight="1" x14ac:dyDescent="0.25">
      <c r="I35" s="1266"/>
      <c r="J35" s="1267"/>
      <c r="K35" s="1267"/>
      <c r="L35" s="1267"/>
      <c r="M35" s="1268"/>
    </row>
    <row r="36" spans="1:17" s="1031" customFormat="1" ht="12.75" customHeight="1" x14ac:dyDescent="0.25">
      <c r="I36" s="1053"/>
      <c r="J36" s="1053"/>
      <c r="K36" s="1053"/>
      <c r="L36" s="1053"/>
      <c r="M36" s="1053"/>
      <c r="N36" s="117"/>
    </row>
    <row r="37" spans="1:17" s="1031" customFormat="1" ht="12.75" customHeight="1" x14ac:dyDescent="0.25">
      <c r="I37" s="1053"/>
      <c r="J37" s="1053"/>
      <c r="K37" s="1053"/>
      <c r="L37" s="1053"/>
      <c r="M37" s="1053"/>
      <c r="N37" s="117"/>
    </row>
    <row r="38" spans="1:17" ht="12.75" customHeight="1" x14ac:dyDescent="0.25">
      <c r="A38" s="1279"/>
      <c r="B38" s="1279"/>
      <c r="C38" s="380"/>
      <c r="D38" s="1280"/>
      <c r="E38" s="1280"/>
      <c r="G38" s="591"/>
      <c r="H38" s="89"/>
      <c r="I38" s="400"/>
    </row>
    <row r="39" spans="1:17" ht="12.75" customHeight="1" x14ac:dyDescent="0.25">
      <c r="A39" s="1255" t="s">
        <v>102</v>
      </c>
      <c r="B39" s="1256"/>
      <c r="C39" s="590"/>
      <c r="D39" s="92" t="s">
        <v>121</v>
      </c>
      <c r="E39" s="160"/>
      <c r="G39" s="590" t="s">
        <v>86</v>
      </c>
      <c r="I39" s="590" t="s">
        <v>90</v>
      </c>
      <c r="K39" s="1042"/>
      <c r="L39" s="1042"/>
      <c r="M39" s="1042"/>
      <c r="N39" s="1042"/>
      <c r="O39" s="1042"/>
      <c r="P39" s="1042"/>
      <c r="Q39" s="1042"/>
    </row>
    <row r="40" spans="1:17" ht="12.75" customHeight="1" x14ac:dyDescent="0.25">
      <c r="A40" s="159"/>
      <c r="B40" s="153"/>
      <c r="C40" s="153"/>
      <c r="D40" s="161"/>
      <c r="G40" s="153"/>
      <c r="H40" s="153"/>
      <c r="I40" s="153"/>
      <c r="J40" s="153"/>
      <c r="K40" s="1042"/>
      <c r="L40" s="1042"/>
      <c r="M40" s="1042"/>
      <c r="N40" s="1042"/>
      <c r="O40" s="1042"/>
      <c r="P40" s="1042"/>
      <c r="Q40" s="1042"/>
    </row>
    <row r="41" spans="1:17" ht="12.75" customHeight="1" x14ac:dyDescent="0.25">
      <c r="K41" s="1042"/>
      <c r="L41" s="1042"/>
      <c r="M41" s="1042"/>
      <c r="N41" s="1042"/>
      <c r="O41" s="1042"/>
      <c r="P41" s="1042"/>
      <c r="Q41" s="1042"/>
    </row>
    <row r="42" spans="1:17" ht="12.75" customHeight="1" x14ac:dyDescent="0.25"/>
    <row r="43" spans="1:17" ht="12.75" customHeight="1" x14ac:dyDescent="0.25">
      <c r="K43" s="1042"/>
      <c r="L43" s="1042"/>
      <c r="M43" s="1042"/>
      <c r="N43" s="1042"/>
      <c r="O43" s="1042"/>
    </row>
    <row r="44" spans="1:17" ht="12.75" customHeight="1" x14ac:dyDescent="0.25">
      <c r="K44" s="1042"/>
      <c r="L44" s="1042"/>
      <c r="M44" s="1042"/>
      <c r="N44" s="1042"/>
      <c r="O44" s="1042"/>
    </row>
  </sheetData>
  <mergeCells count="7">
    <mergeCell ref="A39:B39"/>
    <mergeCell ref="C14:L14"/>
    <mergeCell ref="I31:M35"/>
    <mergeCell ref="A10:D11"/>
    <mergeCell ref="A29:F34"/>
    <mergeCell ref="A38:B38"/>
    <mergeCell ref="D38:E38"/>
  </mergeCells>
  <conditionalFormatting sqref="I31">
    <cfRule type="expression" dxfId="21" priority="81">
      <formula>AND($L27=0,$L28&gt;0)</formula>
    </cfRule>
    <cfRule type="expression" dxfId="20" priority="82">
      <formula>AND($L28=0,$L27&gt;0)</formula>
    </cfRule>
    <cfRule type="expression" dxfId="19" priority="83" stopIfTrue="1">
      <formula>AND($L29&lt;=-100000,$M$29&lt;=-20%)</formula>
    </cfRule>
    <cfRule type="expression" dxfId="18" priority="84">
      <formula>AND($L29&gt;=100000,$M$29&lt;=-20%)</formula>
    </cfRule>
    <cfRule type="expression" dxfId="17" priority="85">
      <formula>AND($L29&lt;=-100000,$M$29&gt;=20%)</formula>
    </cfRule>
    <cfRule type="expression" dxfId="16" priority="86">
      <formula>AND($L29&gt;=100000,$M$29&gt;=20%)</formula>
    </cfRule>
  </conditionalFormatting>
  <pageMargins left="1" right="0.5" top="0.5" bottom="0.5" header="0.3" footer="0.3"/>
  <pageSetup paperSize="5" scale="77" fitToHeight="0" orientation="landscape" useFirstPageNumber="1" r:id="rId1"/>
  <headerFooter scaleWithDoc="0">
    <oddFooter>&amp;L&amp;A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61">
    <tabColor theme="9" tint="0.39997558519241921"/>
  </sheetPr>
  <dimension ref="A1:J56"/>
  <sheetViews>
    <sheetView showGridLines="0" workbookViewId="0">
      <selection activeCell="A2" sqref="A2"/>
    </sheetView>
  </sheetViews>
  <sheetFormatPr defaultColWidth="9.109375" defaultRowHeight="13.2" x14ac:dyDescent="0.25"/>
  <cols>
    <col min="1" max="1" width="9.109375" style="24"/>
    <col min="2" max="2" width="14.109375" style="24" bestFit="1" customWidth="1"/>
    <col min="3" max="9" width="9.109375" style="24"/>
    <col min="10" max="10" width="6.6640625" style="24" customWidth="1"/>
    <col min="11" max="16384" width="9.109375" style="24"/>
  </cols>
  <sheetData>
    <row r="1" spans="1:10" ht="15" customHeight="1" x14ac:dyDescent="0.3">
      <c r="A1" s="470" t="s">
        <v>1</v>
      </c>
      <c r="B1" s="467"/>
      <c r="C1" s="467"/>
    </row>
    <row r="2" spans="1:10" ht="15" customHeight="1" x14ac:dyDescent="0.25">
      <c r="A2" s="13"/>
    </row>
    <row r="3" spans="1:10" ht="15" customHeight="1" x14ac:dyDescent="0.25">
      <c r="A3" s="13" t="s">
        <v>18</v>
      </c>
      <c r="B3" s="13"/>
      <c r="C3" s="13"/>
      <c r="D3" s="13"/>
      <c r="E3" s="13"/>
    </row>
    <row r="4" spans="1:10" ht="15" customHeight="1" x14ac:dyDescent="0.25">
      <c r="A4" s="14" t="s">
        <v>19</v>
      </c>
      <c r="B4" s="14"/>
      <c r="C4" s="14"/>
      <c r="D4" s="14"/>
      <c r="E4" s="14"/>
      <c r="F4" s="149"/>
      <c r="G4" s="149"/>
      <c r="H4" s="149"/>
      <c r="I4" s="149"/>
      <c r="J4" s="149"/>
    </row>
    <row r="5" spans="1:10" ht="15" customHeight="1" x14ac:dyDescent="0.25">
      <c r="A5" s="13"/>
    </row>
    <row r="6" spans="1:10" ht="15" customHeight="1" x14ac:dyDescent="0.25">
      <c r="A6" s="8" t="s">
        <v>70</v>
      </c>
      <c r="B6" s="83"/>
      <c r="C6" s="8"/>
      <c r="D6" s="8"/>
      <c r="E6" s="1281" t="str">
        <f>+'Title Page'!$D$19</f>
        <v xml:space="preserve"> </v>
      </c>
      <c r="F6" s="1281"/>
      <c r="G6" s="1281"/>
      <c r="H6" s="1281"/>
      <c r="I6" s="1281"/>
    </row>
    <row r="7" spans="1:10" ht="15" customHeight="1" x14ac:dyDescent="0.25">
      <c r="A7" s="8" t="s">
        <v>69</v>
      </c>
      <c r="B7" s="83"/>
      <c r="C7" s="83"/>
      <c r="D7" s="83"/>
      <c r="E7" s="567" t="str">
        <f>+'Title Page'!$D$20</f>
        <v xml:space="preserve"> </v>
      </c>
      <c r="F7" s="560"/>
      <c r="G7" s="560"/>
      <c r="H7" s="560"/>
      <c r="I7" s="560"/>
    </row>
    <row r="8" spans="1:10" ht="15" customHeight="1" x14ac:dyDescent="0.25">
      <c r="A8" s="8"/>
      <c r="B8" s="13"/>
      <c r="C8" s="13"/>
      <c r="D8" s="13"/>
    </row>
    <row r="9" spans="1:10" ht="15" customHeight="1" x14ac:dyDescent="0.25">
      <c r="A9" s="465" t="s">
        <v>390</v>
      </c>
      <c r="B9" s="65"/>
      <c r="C9" s="65"/>
      <c r="D9" s="65"/>
      <c r="E9" s="65"/>
      <c r="F9" s="65"/>
      <c r="G9" s="88"/>
      <c r="H9" s="88"/>
      <c r="I9" s="88"/>
    </row>
    <row r="10" spans="1:10" ht="15" customHeight="1" x14ac:dyDescent="0.25">
      <c r="A10" s="12" t="s">
        <v>195</v>
      </c>
      <c r="B10" s="13"/>
      <c r="C10" s="13"/>
      <c r="D10" s="13"/>
    </row>
    <row r="11" spans="1:10" ht="15" customHeight="1" x14ac:dyDescent="0.25">
      <c r="A11" s="121" t="str">
        <f>+'Table of Contents - Part 3'!$A$11</f>
        <v>FISCAL YEAR ENDED:  JUNE 30, 2025</v>
      </c>
      <c r="B11" s="14"/>
      <c r="C11" s="14"/>
      <c r="D11" s="14"/>
      <c r="E11" s="149"/>
      <c r="F11" s="149"/>
      <c r="G11" s="149"/>
      <c r="H11" s="149"/>
      <c r="I11" s="149"/>
      <c r="J11" s="149"/>
    </row>
    <row r="12" spans="1:10" ht="12.75" customHeight="1" x14ac:dyDescent="0.25"/>
    <row r="13" spans="1:10" ht="12.75" customHeight="1" x14ac:dyDescent="0.25">
      <c r="A13" s="1282" t="s">
        <v>143</v>
      </c>
      <c r="B13" s="1283"/>
      <c r="C13" s="1283"/>
      <c r="D13" s="1283"/>
      <c r="E13" s="1283"/>
      <c r="F13" s="1283"/>
      <c r="G13" s="1283"/>
      <c r="H13" s="1283"/>
      <c r="I13" s="1283"/>
    </row>
    <row r="14" spans="1:10" ht="12.75" customHeight="1" x14ac:dyDescent="0.25"/>
    <row r="15" spans="1:10" ht="12.75" customHeight="1" x14ac:dyDescent="0.25">
      <c r="A15" s="10" t="s">
        <v>41</v>
      </c>
    </row>
    <row r="16" spans="1:10" ht="12.75" customHeight="1" x14ac:dyDescent="0.25">
      <c r="A16" s="126" t="s">
        <v>62</v>
      </c>
      <c r="B16" s="1285" t="s">
        <v>536</v>
      </c>
      <c r="C16" s="1285"/>
      <c r="D16" s="1285"/>
      <c r="E16" s="1285"/>
      <c r="F16" s="1285"/>
      <c r="G16" s="1285"/>
      <c r="H16" s="1285"/>
      <c r="I16" s="1285"/>
      <c r="J16" s="1285"/>
    </row>
    <row r="17" spans="1:10" s="457" customFormat="1" ht="12.75" customHeight="1" x14ac:dyDescent="0.25">
      <c r="A17" s="126"/>
      <c r="B17" s="1285"/>
      <c r="C17" s="1285"/>
      <c r="D17" s="1285"/>
      <c r="E17" s="1285"/>
      <c r="F17" s="1285"/>
      <c r="G17" s="1285"/>
      <c r="H17" s="1285"/>
      <c r="I17" s="1285"/>
      <c r="J17" s="1285"/>
    </row>
    <row r="18" spans="1:10" ht="12.75" customHeight="1" x14ac:dyDescent="0.25">
      <c r="A18" s="144"/>
      <c r="B18" s="144"/>
      <c r="C18" s="144"/>
      <c r="D18" s="144"/>
      <c r="E18" s="144"/>
      <c r="F18" s="144"/>
      <c r="G18" s="144"/>
      <c r="H18" s="144"/>
      <c r="I18" s="144"/>
    </row>
    <row r="19" spans="1:10" ht="12.75" customHeight="1" x14ac:dyDescent="0.25">
      <c r="A19" s="126" t="s">
        <v>62</v>
      </c>
      <c r="B19" s="1285" t="s">
        <v>784</v>
      </c>
      <c r="C19" s="1285"/>
      <c r="D19" s="1285"/>
      <c r="E19" s="1285"/>
      <c r="F19" s="1285"/>
      <c r="G19" s="1285"/>
      <c r="H19" s="1285"/>
      <c r="I19" s="1285"/>
      <c r="J19" s="1285"/>
    </row>
    <row r="20" spans="1:10" ht="12.75" customHeight="1" x14ac:dyDescent="0.25">
      <c r="A20" s="126"/>
      <c r="B20" s="1285"/>
      <c r="C20" s="1285"/>
      <c r="D20" s="1285"/>
      <c r="E20" s="1285"/>
      <c r="F20" s="1285"/>
      <c r="G20" s="1285"/>
      <c r="H20" s="1285"/>
      <c r="I20" s="1285"/>
      <c r="J20" s="1285"/>
    </row>
    <row r="21" spans="1:10" s="457" customFormat="1" ht="12.75" customHeight="1" x14ac:dyDescent="0.25">
      <c r="A21" s="126"/>
      <c r="B21" s="1285"/>
      <c r="C21" s="1285"/>
      <c r="D21" s="1285"/>
      <c r="E21" s="1285"/>
      <c r="F21" s="1285"/>
      <c r="G21" s="1285"/>
      <c r="H21" s="1285"/>
      <c r="I21" s="1285"/>
      <c r="J21" s="1285"/>
    </row>
    <row r="22" spans="1:10" s="457" customFormat="1" ht="12.75" customHeight="1" x14ac:dyDescent="0.25">
      <c r="A22" s="126"/>
      <c r="B22" s="1285"/>
      <c r="C22" s="1285"/>
      <c r="D22" s="1285"/>
      <c r="E22" s="1285"/>
      <c r="F22" s="1285"/>
      <c r="G22" s="1285"/>
      <c r="H22" s="1285"/>
      <c r="I22" s="1285"/>
      <c r="J22" s="1285"/>
    </row>
    <row r="23" spans="1:10" ht="12.75" customHeight="1" x14ac:dyDescent="0.25">
      <c r="A23" s="126"/>
      <c r="B23" s="1285"/>
      <c r="C23" s="1285"/>
      <c r="D23" s="1285"/>
      <c r="E23" s="1285"/>
      <c r="F23" s="1285"/>
      <c r="G23" s="1285"/>
      <c r="H23" s="1285"/>
      <c r="I23" s="1285"/>
      <c r="J23" s="1285"/>
    </row>
    <row r="24" spans="1:10" ht="12.75" customHeight="1" x14ac:dyDescent="0.25">
      <c r="A24" s="126"/>
      <c r="B24" s="1285"/>
      <c r="C24" s="1285"/>
      <c r="D24" s="1285"/>
      <c r="E24" s="1285"/>
      <c r="F24" s="1285"/>
      <c r="G24" s="1285"/>
      <c r="H24" s="1285"/>
      <c r="I24" s="1285"/>
      <c r="J24" s="1285"/>
    </row>
    <row r="25" spans="1:10" ht="12.75" customHeight="1" x14ac:dyDescent="0.25">
      <c r="A25" s="126"/>
      <c r="B25" s="1285"/>
      <c r="C25" s="1285"/>
      <c r="D25" s="1285"/>
      <c r="E25" s="1285"/>
      <c r="F25" s="1285"/>
      <c r="G25" s="1285"/>
      <c r="H25" s="1285"/>
      <c r="I25" s="1285"/>
      <c r="J25" s="1285"/>
    </row>
    <row r="26" spans="1:10" ht="12.75" customHeight="1" x14ac:dyDescent="0.25">
      <c r="A26" s="126"/>
      <c r="B26" s="1285"/>
      <c r="C26" s="1285"/>
      <c r="D26" s="1285"/>
      <c r="E26" s="1285"/>
      <c r="F26" s="1285"/>
      <c r="G26" s="1285"/>
      <c r="H26" s="1285"/>
      <c r="I26" s="1285"/>
      <c r="J26" s="1285"/>
    </row>
    <row r="27" spans="1:10" ht="12.75" customHeight="1" x14ac:dyDescent="0.25">
      <c r="A27" s="144"/>
      <c r="B27" s="144"/>
      <c r="C27" s="144"/>
      <c r="D27" s="144"/>
      <c r="E27" s="144"/>
      <c r="F27" s="144"/>
      <c r="G27" s="144"/>
      <c r="H27" s="144"/>
      <c r="I27" s="144"/>
    </row>
    <row r="28" spans="1:10" s="118" customFormat="1" ht="12.75" customHeight="1" x14ac:dyDescent="0.25">
      <c r="A28" s="126" t="s">
        <v>62</v>
      </c>
      <c r="B28" s="1284" t="s">
        <v>179</v>
      </c>
      <c r="C28" s="1284"/>
      <c r="D28" s="1284"/>
      <c r="E28" s="1284"/>
      <c r="F28" s="1284"/>
      <c r="G28" s="1284"/>
      <c r="H28" s="1284"/>
      <c r="I28" s="1284"/>
      <c r="J28" s="1284"/>
    </row>
    <row r="29" spans="1:10" ht="12.75" customHeight="1" x14ac:dyDescent="0.25">
      <c r="A29" s="138"/>
      <c r="B29" s="77"/>
      <c r="C29" s="77"/>
      <c r="D29" s="77"/>
      <c r="E29" s="77"/>
      <c r="F29" s="77"/>
      <c r="G29" s="77"/>
      <c r="H29" s="77"/>
      <c r="I29" s="77"/>
      <c r="J29" s="77"/>
    </row>
    <row r="30" spans="1:10" ht="12.75" customHeight="1" x14ac:dyDescent="0.25">
      <c r="A30" s="317" t="s">
        <v>132</v>
      </c>
      <c r="B30" s="317"/>
      <c r="C30" s="317"/>
      <c r="D30" s="317"/>
      <c r="E30" s="317"/>
      <c r="F30" s="317"/>
      <c r="G30" s="317"/>
      <c r="H30" s="317"/>
      <c r="I30" s="317"/>
      <c r="J30" s="317"/>
    </row>
    <row r="31" spans="1:10" ht="12.75" customHeight="1" x14ac:dyDescent="0.25">
      <c r="A31" s="119"/>
      <c r="B31" s="119"/>
      <c r="C31" s="119"/>
      <c r="D31" s="119"/>
      <c r="E31" s="119"/>
      <c r="F31" s="119"/>
      <c r="G31" s="119"/>
      <c r="H31" s="119"/>
      <c r="I31" s="119"/>
      <c r="J31" s="119"/>
    </row>
    <row r="32" spans="1:10" s="9" customFormat="1" ht="12.75" customHeight="1" x14ac:dyDescent="0.25">
      <c r="A32" s="1285" t="s">
        <v>304</v>
      </c>
      <c r="B32" s="1285"/>
      <c r="C32" s="1285"/>
      <c r="D32" s="1285"/>
      <c r="E32" s="1285"/>
      <c r="F32" s="1285"/>
      <c r="G32" s="1285"/>
      <c r="H32" s="1285"/>
      <c r="I32" s="1285"/>
      <c r="J32" s="1285"/>
    </row>
    <row r="33" spans="1:10" s="9" customFormat="1" ht="12.75" customHeight="1" x14ac:dyDescent="0.25">
      <c r="A33" s="1285"/>
      <c r="B33" s="1285"/>
      <c r="C33" s="1285"/>
      <c r="D33" s="1285"/>
      <c r="E33" s="1285"/>
      <c r="F33" s="1285"/>
      <c r="G33" s="1285"/>
      <c r="H33" s="1285"/>
      <c r="I33" s="1285"/>
      <c r="J33" s="1285"/>
    </row>
    <row r="34" spans="1:10" s="9" customFormat="1" ht="12.75" customHeight="1" x14ac:dyDescent="0.25">
      <c r="A34" s="1285"/>
      <c r="B34" s="1285"/>
      <c r="C34" s="1285"/>
      <c r="D34" s="1285"/>
      <c r="E34" s="1285"/>
      <c r="F34" s="1285"/>
      <c r="G34" s="1285"/>
      <c r="H34" s="1285"/>
      <c r="I34" s="1285"/>
      <c r="J34" s="1285"/>
    </row>
    <row r="35" spans="1:10" s="9" customFormat="1" ht="12.75" customHeight="1" x14ac:dyDescent="0.25">
      <c r="A35" s="1285"/>
      <c r="B35" s="1285"/>
      <c r="C35" s="1285"/>
      <c r="D35" s="1285"/>
      <c r="E35" s="1285"/>
      <c r="F35" s="1285"/>
      <c r="G35" s="1285"/>
      <c r="H35" s="1285"/>
      <c r="I35" s="1285"/>
      <c r="J35" s="1285"/>
    </row>
    <row r="36" spans="1:10" s="9" customFormat="1" ht="15" customHeight="1" x14ac:dyDescent="0.25">
      <c r="A36" s="1285"/>
      <c r="B36" s="1285"/>
      <c r="C36" s="1285"/>
      <c r="D36" s="1285"/>
      <c r="E36" s="1285"/>
      <c r="F36" s="1285"/>
      <c r="G36" s="1285"/>
      <c r="H36" s="1285"/>
      <c r="I36" s="1285"/>
      <c r="J36" s="1285"/>
    </row>
    <row r="37" spans="1:10" s="9" customFormat="1" ht="12.75" customHeight="1" x14ac:dyDescent="0.25">
      <c r="A37" s="16"/>
      <c r="B37" s="144"/>
      <c r="C37" s="144"/>
      <c r="D37" s="144"/>
      <c r="E37" s="144"/>
      <c r="F37" s="144"/>
      <c r="G37" s="144"/>
      <c r="H37" s="144"/>
      <c r="I37" s="144"/>
    </row>
    <row r="38" spans="1:10" ht="12.75" customHeight="1" x14ac:dyDescent="0.25">
      <c r="A38" s="481" t="s">
        <v>180</v>
      </c>
      <c r="B38" s="481"/>
      <c r="C38" s="481"/>
      <c r="D38" s="481"/>
      <c r="E38" s="481"/>
      <c r="F38" s="481"/>
      <c r="G38" s="481"/>
      <c r="H38" s="481"/>
      <c r="I38" s="481"/>
      <c r="J38" s="481"/>
    </row>
    <row r="39" spans="1:10" ht="12.75" customHeight="1" x14ac:dyDescent="0.25"/>
    <row r="40" spans="1:10" ht="12.75" customHeight="1" x14ac:dyDescent="0.25">
      <c r="B40" s="580">
        <v>10000</v>
      </c>
      <c r="D40" s="90" t="s">
        <v>186</v>
      </c>
    </row>
    <row r="41" spans="1:10" ht="12.75" customHeight="1" x14ac:dyDescent="0.25">
      <c r="B41" s="166" t="s">
        <v>109</v>
      </c>
      <c r="D41" s="119" t="s">
        <v>149</v>
      </c>
    </row>
    <row r="42" spans="1:10" ht="12.75" customHeight="1" x14ac:dyDescent="0.25">
      <c r="B42" s="580">
        <v>300</v>
      </c>
      <c r="D42" s="24" t="s">
        <v>187</v>
      </c>
    </row>
    <row r="43" spans="1:10" ht="12.75" customHeight="1" x14ac:dyDescent="0.25">
      <c r="B43" s="166" t="s">
        <v>12</v>
      </c>
      <c r="D43" s="119" t="s">
        <v>13</v>
      </c>
    </row>
    <row r="44" spans="1:10" ht="12.75" customHeight="1" x14ac:dyDescent="0.25">
      <c r="B44" s="132">
        <v>0.82191800000000004</v>
      </c>
      <c r="D44" s="119" t="s">
        <v>188</v>
      </c>
    </row>
    <row r="45" spans="1:10" ht="12.75" customHeight="1" x14ac:dyDescent="0.25">
      <c r="B45" s="167" t="s">
        <v>108</v>
      </c>
      <c r="D45" s="24" t="s">
        <v>94</v>
      </c>
    </row>
    <row r="46" spans="1:10" ht="12.75" customHeight="1" thickBot="1" x14ac:dyDescent="0.3">
      <c r="B46" s="581">
        <v>74.790000000000006</v>
      </c>
      <c r="D46" s="119" t="s">
        <v>185</v>
      </c>
    </row>
    <row r="47" spans="1:10" ht="12.75" customHeight="1" thickTop="1" x14ac:dyDescent="0.25"/>
    <row r="48" spans="1:10" ht="12.75" customHeight="1" x14ac:dyDescent="0.25">
      <c r="A48" s="484" t="s">
        <v>437</v>
      </c>
    </row>
    <row r="49" spans="1:10" ht="12.75" customHeight="1" x14ac:dyDescent="0.25">
      <c r="B49" s="24" t="s">
        <v>181</v>
      </c>
    </row>
    <row r="50" spans="1:10" ht="12.75" customHeight="1" x14ac:dyDescent="0.25">
      <c r="B50" s="24" t="s">
        <v>150</v>
      </c>
    </row>
    <row r="51" spans="1:10" ht="12.75" customHeight="1" x14ac:dyDescent="0.25">
      <c r="A51" s="24" t="s">
        <v>303</v>
      </c>
    </row>
    <row r="52" spans="1:10" ht="12.75" customHeight="1" x14ac:dyDescent="0.25">
      <c r="A52" s="168"/>
      <c r="B52" s="168"/>
      <c r="C52" s="168"/>
      <c r="D52" s="168"/>
      <c r="E52" s="168"/>
      <c r="F52" s="168"/>
      <c r="G52" s="168"/>
      <c r="H52" s="168"/>
      <c r="I52" s="168"/>
    </row>
    <row r="53" spans="1:10" s="457" customFormat="1" ht="12.75" customHeight="1" x14ac:dyDescent="0.25">
      <c r="A53" s="457" t="s">
        <v>541</v>
      </c>
      <c r="B53" s="168"/>
      <c r="C53" s="168"/>
      <c r="D53" s="168"/>
      <c r="E53" s="168"/>
      <c r="F53" s="168"/>
      <c r="G53" s="168"/>
      <c r="H53" s="168"/>
      <c r="I53" s="168"/>
    </row>
    <row r="54" spans="1:10" ht="12.75" customHeight="1" x14ac:dyDescent="0.25"/>
    <row r="55" spans="1:10" ht="12.75" customHeight="1" x14ac:dyDescent="0.25">
      <c r="A55" s="1254" t="s">
        <v>411</v>
      </c>
      <c r="B55" s="1254"/>
      <c r="C55" s="1254"/>
      <c r="D55" s="1254"/>
      <c r="E55" s="1254"/>
      <c r="F55" s="1254"/>
      <c r="G55" s="1254"/>
      <c r="H55" s="1254"/>
      <c r="I55" s="1254"/>
      <c r="J55" s="1254"/>
    </row>
    <row r="56" spans="1:10" x14ac:dyDescent="0.25">
      <c r="A56" s="1254"/>
      <c r="B56" s="1254"/>
      <c r="C56" s="1254"/>
      <c r="D56" s="1254"/>
      <c r="E56" s="1254"/>
      <c r="F56" s="1254"/>
      <c r="G56" s="1254"/>
      <c r="H56" s="1254"/>
      <c r="I56" s="1254"/>
      <c r="J56" s="1254"/>
    </row>
  </sheetData>
  <customSheetViews>
    <customSheetView guid="{D1C4B63A-44A1-41FF-8287-11B2B82635E7}" showGridLines="0">
      <pageMargins left="0.5" right="0.5" top="1" bottom="0.5" header="0.3" footer="0.3"/>
      <pageSetup paperSize="5" fitToWidth="0" fitToHeight="0" orientation="portrait" useFirstPageNumber="1" r:id="rId1"/>
      <headerFooter>
        <oddFooter>&amp;L&amp;A&amp;C&amp;P/&amp;N</oddFooter>
      </headerFooter>
    </customSheetView>
    <customSheetView guid="{F633B7F0-050E-4545-9244-A7D77C091E2B}" showGridLines="0">
      <pageMargins left="0.5" right="0.5" top="1" bottom="0.5" header="0.3" footer="0.3"/>
      <pageSetup paperSize="5" fitToWidth="0" fitToHeight="0" orientation="portrait" useFirstPageNumber="1" r:id="rId2"/>
      <headerFooter>
        <oddFooter>&amp;L&amp;A&amp;C&amp;P/&amp;N</oddFooter>
      </headerFooter>
    </customSheetView>
  </customSheetViews>
  <mergeCells count="7">
    <mergeCell ref="A55:J56"/>
    <mergeCell ref="E6:I6"/>
    <mergeCell ref="A13:I13"/>
    <mergeCell ref="B28:J28"/>
    <mergeCell ref="B19:J26"/>
    <mergeCell ref="A32:J36"/>
    <mergeCell ref="B16:J17"/>
  </mergeCells>
  <phoneticPr fontId="9" type="noConversion"/>
  <pageMargins left="0.5" right="0.5" top="1" bottom="0.5" header="0.3" footer="0.3"/>
  <pageSetup paperSize="5" fitToWidth="0" fitToHeight="0" orientation="portrait" useFirstPageNumber="1" r:id="rId3"/>
  <headerFooter scaleWithDoc="0">
    <oddFooter>&amp;L&amp;A</oddFooter>
  </headerFooter>
  <ignoredErrors>
    <ignoredError sqref="A1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6">
    <tabColor theme="9" tint="0.39997558519241921"/>
    <pageSetUpPr fitToPage="1"/>
  </sheetPr>
  <dimension ref="A1:X79"/>
  <sheetViews>
    <sheetView showGridLines="0" zoomScaleNormal="100" zoomScaleSheetLayoutView="80" workbookViewId="0">
      <selection activeCell="A2" sqref="A2"/>
    </sheetView>
  </sheetViews>
  <sheetFormatPr defaultColWidth="9.109375" defaultRowHeight="13.2" x14ac:dyDescent="0.25"/>
  <cols>
    <col min="1" max="7" width="9.109375" style="24"/>
    <col min="8" max="8" width="11.33203125" style="24" customWidth="1"/>
    <col min="9" max="9" width="9.5546875" style="24" customWidth="1"/>
    <col min="10" max="10" width="9.109375" style="24"/>
    <col min="11" max="11" width="5.5546875" style="24" customWidth="1"/>
    <col min="12" max="12" width="6.109375" style="24" customWidth="1"/>
    <col min="13" max="16384" width="9.109375" style="24"/>
  </cols>
  <sheetData>
    <row r="1" spans="1:24" ht="15" customHeight="1" x14ac:dyDescent="0.3">
      <c r="A1" s="470" t="s">
        <v>1</v>
      </c>
      <c r="B1" s="467"/>
      <c r="C1" s="467"/>
    </row>
    <row r="2" spans="1:24" ht="15" customHeight="1" x14ac:dyDescent="0.25">
      <c r="A2" s="13"/>
    </row>
    <row r="3" spans="1:24" ht="15" customHeight="1" x14ac:dyDescent="0.25">
      <c r="A3" s="13" t="s">
        <v>18</v>
      </c>
      <c r="B3" s="13"/>
      <c r="C3" s="13"/>
      <c r="D3" s="13"/>
      <c r="E3" s="13"/>
    </row>
    <row r="4" spans="1:24" ht="15" customHeight="1" x14ac:dyDescent="0.25">
      <c r="A4" s="14" t="s">
        <v>19</v>
      </c>
      <c r="B4" s="14"/>
      <c r="C4" s="14"/>
      <c r="D4" s="14"/>
      <c r="E4" s="14"/>
      <c r="F4" s="149"/>
      <c r="G4" s="149"/>
      <c r="H4" s="149"/>
      <c r="I4" s="149"/>
      <c r="J4" s="149"/>
      <c r="K4" s="149"/>
      <c r="L4" s="149"/>
    </row>
    <row r="5" spans="1:24" ht="15" customHeight="1" x14ac:dyDescent="0.25">
      <c r="A5" s="13"/>
      <c r="B5" s="8"/>
      <c r="C5" s="8"/>
      <c r="D5" s="8"/>
    </row>
    <row r="6" spans="1:24" ht="15" customHeight="1" x14ac:dyDescent="0.25">
      <c r="A6" s="8" t="s">
        <v>70</v>
      </c>
      <c r="B6" s="162"/>
      <c r="C6" s="162"/>
      <c r="D6" s="162"/>
      <c r="E6" s="1293" t="str">
        <f>+'Title Page'!$D$19</f>
        <v xml:space="preserve"> </v>
      </c>
      <c r="F6" s="1293"/>
      <c r="G6" s="1293"/>
      <c r="H6" s="1293"/>
      <c r="I6" s="1293"/>
      <c r="J6" s="84"/>
      <c r="K6" s="169"/>
    </row>
    <row r="7" spans="1:24" ht="15" customHeight="1" x14ac:dyDescent="0.25">
      <c r="A7" s="8" t="s">
        <v>69</v>
      </c>
      <c r="B7" s="13"/>
      <c r="C7" s="13"/>
      <c r="D7" s="13"/>
      <c r="E7" s="567" t="str">
        <f>+'Title Page'!$D$20</f>
        <v xml:space="preserve"> </v>
      </c>
      <c r="F7" s="562"/>
      <c r="G7" s="562"/>
      <c r="H7" s="562"/>
      <c r="I7" s="562"/>
      <c r="J7" s="84"/>
      <c r="K7" s="170"/>
    </row>
    <row r="8" spans="1:24" ht="15" customHeight="1" x14ac:dyDescent="0.25">
      <c r="A8" s="8"/>
      <c r="B8" s="13"/>
      <c r="C8" s="13"/>
      <c r="D8" s="13"/>
      <c r="E8" s="31"/>
      <c r="F8" s="170"/>
      <c r="G8" s="170"/>
      <c r="H8" s="170"/>
      <c r="I8" s="170"/>
      <c r="J8" s="170"/>
      <c r="K8" s="170"/>
    </row>
    <row r="9" spans="1:24" ht="15" customHeight="1" x14ac:dyDescent="0.25">
      <c r="A9" s="465" t="s">
        <v>390</v>
      </c>
      <c r="B9" s="13"/>
      <c r="C9" s="13"/>
      <c r="D9" s="13"/>
      <c r="E9" s="31"/>
      <c r="F9" s="170"/>
      <c r="G9" s="170"/>
      <c r="H9" s="170"/>
      <c r="I9" s="170"/>
      <c r="J9" s="170"/>
      <c r="K9" s="170"/>
    </row>
    <row r="10" spans="1:24" ht="15" customHeight="1" x14ac:dyDescent="0.25">
      <c r="A10" s="13" t="s">
        <v>421</v>
      </c>
      <c r="B10" s="13"/>
      <c r="C10" s="13"/>
      <c r="D10" s="13"/>
    </row>
    <row r="11" spans="1:24" ht="15" customHeight="1" x14ac:dyDescent="0.25">
      <c r="A11" s="121" t="str">
        <f>+'Table of Contents - Part 3'!$A$11</f>
        <v>FISCAL YEAR ENDED:  JUNE 30, 2025</v>
      </c>
      <c r="B11" s="14"/>
      <c r="C11" s="14"/>
      <c r="D11" s="14"/>
      <c r="E11" s="149"/>
      <c r="F11" s="149"/>
      <c r="G11" s="149"/>
      <c r="H11" s="149"/>
      <c r="I11" s="149"/>
      <c r="J11" s="149"/>
      <c r="K11" s="149"/>
      <c r="L11" s="149"/>
    </row>
    <row r="12" spans="1:24" ht="12.75" customHeight="1" x14ac:dyDescent="0.25"/>
    <row r="13" spans="1:24" x14ac:dyDescent="0.25">
      <c r="A13" s="1254" t="s">
        <v>646</v>
      </c>
      <c r="B13" s="1254"/>
      <c r="C13" s="1254"/>
      <c r="D13" s="1254"/>
      <c r="E13" s="1254"/>
      <c r="F13" s="1254"/>
      <c r="G13" s="1254"/>
      <c r="H13" s="1254"/>
      <c r="I13" s="1254"/>
      <c r="J13" s="1254"/>
      <c r="K13" s="1254"/>
      <c r="L13" s="18"/>
      <c r="M13" s="18"/>
      <c r="N13" s="18"/>
      <c r="O13" s="18"/>
      <c r="P13" s="18"/>
      <c r="Q13" s="18"/>
      <c r="R13" s="18"/>
      <c r="S13" s="18"/>
      <c r="T13" s="18"/>
      <c r="U13" s="18"/>
      <c r="V13" s="18"/>
      <c r="W13" s="18"/>
      <c r="X13" s="18"/>
    </row>
    <row r="14" spans="1:24" s="457" customFormat="1" x14ac:dyDescent="0.25">
      <c r="A14" s="1254"/>
      <c r="B14" s="1254"/>
      <c r="C14" s="1254"/>
      <c r="D14" s="1254"/>
      <c r="E14" s="1254"/>
      <c r="F14" s="1254"/>
      <c r="G14" s="1254"/>
      <c r="H14" s="1254"/>
      <c r="I14" s="1254"/>
      <c r="J14" s="1254"/>
      <c r="K14" s="1254"/>
      <c r="L14" s="18"/>
      <c r="M14" s="18"/>
      <c r="N14" s="18"/>
      <c r="O14" s="18"/>
      <c r="P14" s="18"/>
      <c r="Q14" s="18"/>
      <c r="R14" s="18"/>
      <c r="S14" s="18"/>
      <c r="T14" s="18"/>
      <c r="U14" s="18"/>
      <c r="V14" s="18"/>
      <c r="W14" s="18"/>
      <c r="X14" s="18"/>
    </row>
    <row r="15" spans="1:24" s="457" customFormat="1" x14ac:dyDescent="0.25">
      <c r="A15" s="1254"/>
      <c r="B15" s="1254"/>
      <c r="C15" s="1254"/>
      <c r="D15" s="1254"/>
      <c r="E15" s="1254"/>
      <c r="F15" s="1254"/>
      <c r="G15" s="1254"/>
      <c r="H15" s="1254"/>
      <c r="I15" s="1254"/>
      <c r="J15" s="1254"/>
      <c r="K15" s="1254"/>
      <c r="L15" s="891"/>
      <c r="M15" s="18"/>
      <c r="N15" s="18"/>
      <c r="O15" s="18"/>
      <c r="P15" s="18"/>
      <c r="Q15" s="18"/>
      <c r="R15" s="18"/>
      <c r="S15" s="18"/>
      <c r="T15" s="18"/>
      <c r="U15" s="18"/>
      <c r="V15" s="18"/>
      <c r="W15" s="18"/>
      <c r="X15" s="18"/>
    </row>
    <row r="16" spans="1:24" ht="12.75" customHeight="1" x14ac:dyDescent="0.25"/>
    <row r="17" spans="1:12" x14ac:dyDescent="0.25">
      <c r="A17" s="18" t="s">
        <v>68</v>
      </c>
      <c r="B17" s="120"/>
      <c r="C17" s="120"/>
      <c r="D17" s="120"/>
      <c r="E17" s="120"/>
      <c r="F17" s="120"/>
      <c r="G17" s="120"/>
      <c r="H17" s="120"/>
      <c r="I17" s="120"/>
      <c r="J17" s="120"/>
      <c r="K17" s="120"/>
      <c r="L17" s="120"/>
    </row>
    <row r="18" spans="1:12" ht="25.5" customHeight="1" x14ac:dyDescent="0.25">
      <c r="A18" s="126" t="s">
        <v>62</v>
      </c>
      <c r="B18" s="1294" t="s">
        <v>537</v>
      </c>
      <c r="C18" s="1294"/>
      <c r="D18" s="1294"/>
      <c r="E18" s="1294"/>
      <c r="F18" s="1294"/>
      <c r="G18" s="1294"/>
      <c r="H18" s="1294"/>
      <c r="I18" s="1294"/>
      <c r="J18" s="1294"/>
      <c r="K18" s="1294"/>
      <c r="L18" s="120"/>
    </row>
    <row r="19" spans="1:12" ht="12.75" customHeight="1" x14ac:dyDescent="0.25">
      <c r="A19" s="144"/>
      <c r="B19" s="144"/>
      <c r="C19" s="144"/>
      <c r="D19" s="144"/>
      <c r="E19" s="144"/>
      <c r="F19" s="144"/>
      <c r="G19" s="144"/>
      <c r="H19" s="144"/>
      <c r="I19" s="144"/>
      <c r="J19" s="144"/>
      <c r="K19" s="144"/>
    </row>
    <row r="20" spans="1:12" ht="25.2" customHeight="1" x14ac:dyDescent="0.25">
      <c r="A20" s="140" t="s">
        <v>227</v>
      </c>
      <c r="B20" s="1295" t="s">
        <v>649</v>
      </c>
      <c r="C20" s="1296"/>
      <c r="D20" s="1296"/>
      <c r="E20" s="1296"/>
      <c r="F20" s="1296"/>
      <c r="G20" s="1296"/>
      <c r="H20" s="1296"/>
      <c r="I20" s="1296"/>
      <c r="J20" s="1296"/>
      <c r="K20" s="1296"/>
    </row>
    <row r="21" spans="1:12" x14ac:dyDescent="0.25">
      <c r="A21" s="10"/>
    </row>
    <row r="22" spans="1:12" ht="40.950000000000003" customHeight="1" x14ac:dyDescent="0.25">
      <c r="A22" s="140" t="s">
        <v>227</v>
      </c>
      <c r="B22" s="1294" t="s">
        <v>467</v>
      </c>
      <c r="C22" s="1294"/>
      <c r="D22" s="1294"/>
      <c r="E22" s="1294"/>
      <c r="F22" s="1294"/>
      <c r="G22" s="1294"/>
      <c r="H22" s="1294"/>
      <c r="I22" s="1294"/>
      <c r="J22" s="1294"/>
      <c r="K22" s="1294"/>
    </row>
    <row r="23" spans="1:12" x14ac:dyDescent="0.25">
      <c r="A23" s="10"/>
    </row>
    <row r="24" spans="1:12" x14ac:dyDescent="0.25">
      <c r="A24" s="10" t="s">
        <v>523</v>
      </c>
      <c r="B24" s="10"/>
      <c r="C24" s="10"/>
      <c r="D24" s="10"/>
      <c r="E24" s="10"/>
      <c r="F24" s="10"/>
      <c r="G24" s="10"/>
    </row>
    <row r="25" spans="1:12" ht="26.4" customHeight="1" x14ac:dyDescent="0.25">
      <c r="A25" s="894"/>
      <c r="B25" s="1" t="s">
        <v>785</v>
      </c>
      <c r="C25" s="894"/>
      <c r="D25" s="894"/>
      <c r="E25" s="894"/>
      <c r="F25" s="894"/>
      <c r="G25" s="894"/>
      <c r="H25" s="894"/>
      <c r="I25" s="894"/>
      <c r="J25" s="894"/>
      <c r="K25" s="894"/>
    </row>
    <row r="26" spans="1:12" x14ac:dyDescent="0.25">
      <c r="A26" s="894"/>
      <c r="B26" s="894"/>
      <c r="C26" s="894"/>
      <c r="D26" s="894"/>
      <c r="E26" s="894"/>
      <c r="F26" s="894"/>
      <c r="G26" s="894"/>
      <c r="H26" s="894"/>
      <c r="I26" s="894"/>
      <c r="J26" s="894"/>
      <c r="K26" s="894"/>
    </row>
    <row r="27" spans="1:12" ht="12.75" customHeight="1" x14ac:dyDescent="0.25">
      <c r="A27" s="895" t="s">
        <v>22</v>
      </c>
      <c r="B27" s="1291" t="s">
        <v>650</v>
      </c>
      <c r="C27" s="1291"/>
      <c r="D27" s="1291"/>
      <c r="E27" s="1291"/>
      <c r="F27" s="1291"/>
      <c r="G27" s="1291"/>
      <c r="H27" s="1291"/>
      <c r="I27" s="1291"/>
      <c r="J27" s="1291"/>
      <c r="K27" s="1291"/>
    </row>
    <row r="28" spans="1:12" s="457" customFormat="1" ht="12.75" customHeight="1" x14ac:dyDescent="0.25">
      <c r="A28" s="895"/>
      <c r="B28" s="1291"/>
      <c r="C28" s="1291"/>
      <c r="D28" s="1291"/>
      <c r="E28" s="1291"/>
      <c r="F28" s="1291"/>
      <c r="G28" s="1291"/>
      <c r="H28" s="1291"/>
      <c r="I28" s="1291"/>
      <c r="J28" s="1291"/>
      <c r="K28" s="1291"/>
    </row>
    <row r="29" spans="1:12" ht="12.75" customHeight="1" x14ac:dyDescent="0.25">
      <c r="B29" s="18"/>
      <c r="C29" s="18"/>
      <c r="D29" s="18"/>
      <c r="E29" s="18"/>
      <c r="F29" s="18"/>
      <c r="G29" s="18"/>
      <c r="H29" s="18"/>
      <c r="I29" s="18"/>
      <c r="J29" s="18"/>
      <c r="K29" s="18"/>
    </row>
    <row r="30" spans="1:12" x14ac:dyDescent="0.25">
      <c r="A30" s="137" t="s">
        <v>23</v>
      </c>
      <c r="B30" s="18" t="s">
        <v>93</v>
      </c>
      <c r="C30" s="120"/>
      <c r="D30" s="120"/>
      <c r="E30" s="120"/>
      <c r="F30" s="120"/>
      <c r="G30" s="120"/>
      <c r="H30" s="120"/>
      <c r="I30" s="120"/>
      <c r="J30" s="120"/>
      <c r="K30" s="120"/>
    </row>
    <row r="31" spans="1:12" x14ac:dyDescent="0.25">
      <c r="A31" s="137"/>
      <c r="B31" s="120"/>
      <c r="C31" s="120"/>
      <c r="D31" s="120"/>
      <c r="E31" s="120"/>
      <c r="F31" s="120"/>
      <c r="G31" s="120"/>
      <c r="H31" s="120"/>
      <c r="I31" s="120"/>
      <c r="J31" s="120"/>
      <c r="K31" s="120"/>
    </row>
    <row r="32" spans="1:12" x14ac:dyDescent="0.25">
      <c r="A32" s="137" t="s">
        <v>24</v>
      </c>
      <c r="B32" s="18" t="s">
        <v>151</v>
      </c>
      <c r="C32" s="120"/>
      <c r="D32" s="120"/>
      <c r="E32" s="120"/>
      <c r="F32" s="120"/>
      <c r="G32" s="120"/>
      <c r="H32" s="120"/>
      <c r="I32" s="120"/>
      <c r="J32" s="120"/>
      <c r="K32" s="120"/>
    </row>
    <row r="33" spans="1:12" x14ac:dyDescent="0.25">
      <c r="A33" s="137"/>
    </row>
    <row r="34" spans="1:12" x14ac:dyDescent="0.25">
      <c r="A34" s="137" t="s">
        <v>25</v>
      </c>
      <c r="B34" s="10" t="s">
        <v>305</v>
      </c>
    </row>
    <row r="35" spans="1:12" x14ac:dyDescent="0.25">
      <c r="A35" s="137"/>
    </row>
    <row r="36" spans="1:12" ht="27" customHeight="1" x14ac:dyDescent="0.25">
      <c r="A36" s="126" t="s">
        <v>26</v>
      </c>
      <c r="B36" s="1287" t="s">
        <v>103</v>
      </c>
      <c r="C36" s="1066"/>
      <c r="D36" s="1066"/>
      <c r="E36" s="1066"/>
      <c r="F36" s="1066"/>
      <c r="G36" s="1066"/>
      <c r="H36" s="1066"/>
      <c r="I36" s="1066"/>
      <c r="J36" s="1066"/>
      <c r="K36" s="1066"/>
      <c r="L36" s="118"/>
    </row>
    <row r="37" spans="1:12" ht="12.75" customHeight="1" x14ac:dyDescent="0.25">
      <c r="A37" s="137"/>
    </row>
    <row r="38" spans="1:12" ht="30" customHeight="1" x14ac:dyDescent="0.25">
      <c r="A38" s="126" t="s">
        <v>27</v>
      </c>
      <c r="B38" s="1287" t="s">
        <v>270</v>
      </c>
      <c r="C38" s="1066"/>
      <c r="D38" s="1066"/>
      <c r="E38" s="1066"/>
      <c r="F38" s="1066"/>
      <c r="G38" s="1066"/>
      <c r="H38" s="1066"/>
      <c r="I38" s="1066"/>
      <c r="J38" s="1066"/>
      <c r="K38" s="1066"/>
      <c r="L38" s="118"/>
    </row>
    <row r="39" spans="1:12" ht="13.5" customHeight="1" x14ac:dyDescent="0.25">
      <c r="A39" s="137"/>
      <c r="B39" s="120"/>
      <c r="C39" s="120"/>
      <c r="D39" s="120"/>
      <c r="E39" s="120"/>
      <c r="F39" s="120"/>
      <c r="G39" s="120"/>
      <c r="H39" s="120"/>
      <c r="I39" s="120"/>
      <c r="J39" s="120"/>
      <c r="K39" s="120"/>
      <c r="L39" s="120"/>
    </row>
    <row r="40" spans="1:12" ht="28.2" customHeight="1" x14ac:dyDescent="0.25">
      <c r="A40" s="126" t="s">
        <v>28</v>
      </c>
      <c r="B40" s="1287" t="s">
        <v>321</v>
      </c>
      <c r="C40" s="1066"/>
      <c r="D40" s="1066"/>
      <c r="E40" s="1066"/>
      <c r="F40" s="1066"/>
      <c r="G40" s="1066"/>
      <c r="H40" s="1066"/>
      <c r="I40" s="1066"/>
      <c r="J40" s="1066"/>
      <c r="K40" s="1066"/>
      <c r="L40" s="120"/>
    </row>
    <row r="41" spans="1:12" ht="13.5" customHeight="1" x14ac:dyDescent="0.25">
      <c r="A41" s="137"/>
      <c r="B41" s="120"/>
      <c r="C41" s="120"/>
      <c r="D41" s="120"/>
      <c r="E41" s="120"/>
      <c r="F41" s="120"/>
      <c r="G41" s="120"/>
      <c r="H41" s="120"/>
      <c r="I41" s="120"/>
      <c r="J41" s="120"/>
      <c r="K41" s="120"/>
      <c r="L41" s="120"/>
    </row>
    <row r="42" spans="1:12" x14ac:dyDescent="0.25">
      <c r="A42" s="137" t="s">
        <v>29</v>
      </c>
      <c r="B42" s="1288" t="s">
        <v>440</v>
      </c>
      <c r="C42" s="1289"/>
      <c r="D42" s="1289"/>
      <c r="E42" s="1289"/>
      <c r="F42" s="1289"/>
      <c r="G42" s="1289"/>
      <c r="H42" s="1289"/>
      <c r="I42" s="1289"/>
      <c r="J42" s="1289"/>
      <c r="K42" s="144"/>
      <c r="L42" s="144"/>
    </row>
    <row r="43" spans="1:12" x14ac:dyDescent="0.25">
      <c r="A43" s="137"/>
      <c r="B43" s="144"/>
      <c r="C43" s="144"/>
      <c r="D43" s="144"/>
      <c r="E43" s="144"/>
      <c r="F43" s="144"/>
      <c r="G43" s="144"/>
      <c r="H43" s="144"/>
      <c r="I43" s="144"/>
      <c r="J43" s="144"/>
      <c r="K43" s="144"/>
      <c r="L43" s="144"/>
    </row>
    <row r="44" spans="1:12" x14ac:dyDescent="0.25">
      <c r="A44" s="126" t="s">
        <v>30</v>
      </c>
      <c r="B44" s="1287" t="s">
        <v>142</v>
      </c>
      <c r="C44" s="1066"/>
      <c r="D44" s="1066"/>
      <c r="E44" s="1066"/>
      <c r="F44" s="1066"/>
      <c r="G44" s="1066"/>
      <c r="H44" s="1066"/>
      <c r="I44" s="1066"/>
      <c r="J44" s="1066"/>
      <c r="K44" s="1066"/>
      <c r="L44" s="79"/>
    </row>
    <row r="45" spans="1:12" ht="12.75" customHeight="1" x14ac:dyDescent="0.25">
      <c r="A45" s="126"/>
      <c r="B45" s="17"/>
      <c r="C45" s="77"/>
      <c r="D45" s="77"/>
      <c r="E45" s="77"/>
      <c r="F45" s="77"/>
      <c r="G45" s="77"/>
      <c r="H45" s="77"/>
      <c r="I45" s="77"/>
      <c r="J45" s="77"/>
      <c r="K45" s="77"/>
      <c r="L45" s="77"/>
    </row>
    <row r="46" spans="1:12" ht="28.5" customHeight="1" x14ac:dyDescent="0.25">
      <c r="A46" s="126" t="s">
        <v>31</v>
      </c>
      <c r="B46" s="1290" t="s">
        <v>786</v>
      </c>
      <c r="C46" s="1290"/>
      <c r="D46" s="1290"/>
      <c r="E46" s="1290"/>
      <c r="F46" s="1290"/>
      <c r="G46" s="1290"/>
      <c r="H46" s="1290"/>
      <c r="I46" s="1290"/>
      <c r="J46" s="1290"/>
      <c r="K46" s="1290"/>
      <c r="L46" s="120"/>
    </row>
    <row r="47" spans="1:12" ht="12.75" customHeight="1" x14ac:dyDescent="0.25">
      <c r="A47" s="126"/>
      <c r="B47" s="30"/>
      <c r="C47" s="30"/>
      <c r="D47" s="30"/>
      <c r="E47" s="30"/>
      <c r="F47" s="30"/>
      <c r="G47" s="30"/>
      <c r="H47" s="30"/>
      <c r="I47" s="30"/>
      <c r="J47" s="30"/>
      <c r="K47" s="30"/>
      <c r="L47" s="120"/>
    </row>
    <row r="48" spans="1:12" ht="12.75" customHeight="1" x14ac:dyDescent="0.25">
      <c r="A48" s="126"/>
      <c r="B48" s="1286" t="s">
        <v>306</v>
      </c>
      <c r="C48" s="1286"/>
      <c r="D48" s="1286"/>
      <c r="E48" s="1286"/>
      <c r="F48" s="1286"/>
      <c r="G48" s="1286"/>
      <c r="H48" s="1286"/>
      <c r="I48" s="1286"/>
      <c r="J48" s="1286"/>
      <c r="K48" s="30"/>
      <c r="L48" s="120"/>
    </row>
    <row r="49" spans="1:12" s="457" customFormat="1" ht="12.75" customHeight="1" x14ac:dyDescent="0.25">
      <c r="A49" s="126"/>
      <c r="B49" s="701"/>
      <c r="C49" s="701"/>
      <c r="D49" s="701"/>
      <c r="E49" s="701"/>
      <c r="F49" s="701"/>
      <c r="G49" s="701"/>
      <c r="H49" s="701"/>
      <c r="I49" s="701"/>
      <c r="J49" s="701"/>
      <c r="K49" s="699"/>
      <c r="L49" s="480"/>
    </row>
    <row r="50" spans="1:12" x14ac:dyDescent="0.25">
      <c r="A50" s="16" t="s">
        <v>524</v>
      </c>
      <c r="B50" s="120"/>
      <c r="C50" s="120"/>
      <c r="D50" s="120"/>
      <c r="E50" s="120"/>
      <c r="F50" s="120"/>
      <c r="G50" s="120"/>
      <c r="H50" s="120"/>
      <c r="I50" s="120"/>
      <c r="J50" s="120"/>
      <c r="K50" s="120"/>
      <c r="L50" s="120"/>
    </row>
    <row r="51" spans="1:12" ht="26.25" customHeight="1" x14ac:dyDescent="0.25">
      <c r="A51" s="632"/>
      <c r="B51" s="1" t="s">
        <v>785</v>
      </c>
      <c r="C51" s="894"/>
      <c r="D51" s="894"/>
      <c r="E51" s="894"/>
      <c r="F51" s="894"/>
      <c r="G51" s="894"/>
      <c r="H51" s="894"/>
      <c r="I51" s="894"/>
      <c r="J51" s="894"/>
      <c r="K51" s="894"/>
    </row>
    <row r="52" spans="1:12" x14ac:dyDescent="0.25">
      <c r="A52" s="632"/>
      <c r="B52" s="894"/>
      <c r="C52" s="894"/>
      <c r="D52" s="894"/>
      <c r="E52" s="894"/>
      <c r="F52" s="894"/>
      <c r="G52" s="894"/>
      <c r="H52" s="894"/>
      <c r="I52" s="894"/>
      <c r="J52" s="894"/>
      <c r="K52" s="894"/>
    </row>
    <row r="53" spans="1:12" ht="12.75" customHeight="1" x14ac:dyDescent="0.25">
      <c r="A53" s="895" t="s">
        <v>22</v>
      </c>
      <c r="B53" s="1291" t="s">
        <v>651</v>
      </c>
      <c r="C53" s="1291"/>
      <c r="D53" s="1291"/>
      <c r="E53" s="1291"/>
      <c r="F53" s="1291"/>
      <c r="G53" s="1291"/>
      <c r="H53" s="1291"/>
      <c r="I53" s="1291"/>
      <c r="J53" s="1291"/>
      <c r="K53" s="1291"/>
    </row>
    <row r="54" spans="1:12" s="457" customFormat="1" ht="12.75" customHeight="1" x14ac:dyDescent="0.25">
      <c r="A54" s="895"/>
      <c r="B54" s="1291"/>
      <c r="C54" s="1291"/>
      <c r="D54" s="1291"/>
      <c r="E54" s="1291"/>
      <c r="F54" s="1291"/>
      <c r="G54" s="1291"/>
      <c r="H54" s="1291"/>
      <c r="I54" s="1291"/>
      <c r="J54" s="1291"/>
      <c r="K54" s="1291"/>
    </row>
    <row r="55" spans="1:12" ht="12.75" customHeight="1" x14ac:dyDescent="0.25">
      <c r="B55" s="18"/>
      <c r="C55" s="18"/>
      <c r="D55" s="18"/>
      <c r="E55" s="18"/>
      <c r="F55" s="18"/>
      <c r="G55" s="18"/>
      <c r="H55" s="18"/>
      <c r="I55" s="18"/>
      <c r="J55" s="18"/>
      <c r="K55" s="18"/>
    </row>
    <row r="56" spans="1:12" x14ac:dyDescent="0.25">
      <c r="A56" s="137" t="s">
        <v>23</v>
      </c>
      <c r="B56" s="18" t="s">
        <v>307</v>
      </c>
      <c r="C56" s="120"/>
      <c r="D56" s="120"/>
      <c r="E56" s="120"/>
      <c r="F56" s="120"/>
      <c r="G56" s="120"/>
      <c r="H56" s="120"/>
      <c r="I56" s="120"/>
      <c r="J56" s="120"/>
      <c r="K56" s="120"/>
    </row>
    <row r="57" spans="1:12" x14ac:dyDescent="0.25">
      <c r="A57" s="137"/>
      <c r="B57" s="120"/>
      <c r="C57" s="120"/>
      <c r="D57" s="120"/>
      <c r="E57" s="120"/>
      <c r="F57" s="120"/>
      <c r="G57" s="120"/>
      <c r="H57" s="120"/>
      <c r="I57" s="120"/>
      <c r="J57" s="120"/>
      <c r="K57" s="120"/>
    </row>
    <row r="58" spans="1:12" x14ac:dyDescent="0.25">
      <c r="A58" s="137" t="s">
        <v>24</v>
      </c>
      <c r="B58" s="18" t="s">
        <v>308</v>
      </c>
      <c r="C58" s="120"/>
      <c r="D58" s="120"/>
      <c r="E58" s="120"/>
      <c r="F58" s="120"/>
      <c r="G58" s="120"/>
      <c r="H58" s="120"/>
      <c r="I58" s="120"/>
      <c r="J58" s="120"/>
      <c r="K58" s="120"/>
    </row>
    <row r="59" spans="1:12" x14ac:dyDescent="0.25">
      <c r="A59" s="137"/>
    </row>
    <row r="60" spans="1:12" x14ac:dyDescent="0.25">
      <c r="A60" s="137" t="s">
        <v>25</v>
      </c>
      <c r="B60" s="10" t="s">
        <v>310</v>
      </c>
    </row>
    <row r="61" spans="1:12" x14ac:dyDescent="0.25">
      <c r="A61" s="137"/>
    </row>
    <row r="62" spans="1:12" ht="27.75" customHeight="1" x14ac:dyDescent="0.25">
      <c r="A62" s="126" t="s">
        <v>26</v>
      </c>
      <c r="B62" s="1287" t="s">
        <v>309</v>
      </c>
      <c r="C62" s="1066"/>
      <c r="D62" s="1066"/>
      <c r="E62" s="1066"/>
      <c r="F62" s="1066"/>
      <c r="G62" s="1066"/>
      <c r="H62" s="1066"/>
      <c r="I62" s="1066"/>
      <c r="J62" s="1066"/>
      <c r="K62" s="1066"/>
      <c r="L62" s="79"/>
    </row>
    <row r="63" spans="1:12" ht="12.75" customHeight="1" x14ac:dyDescent="0.25">
      <c r="A63" s="137"/>
    </row>
    <row r="64" spans="1:12" ht="28.2" customHeight="1" x14ac:dyDescent="0.25">
      <c r="A64" s="126" t="s">
        <v>27</v>
      </c>
      <c r="B64" s="1287" t="s">
        <v>322</v>
      </c>
      <c r="C64" s="1066"/>
      <c r="D64" s="1066"/>
      <c r="E64" s="1066"/>
      <c r="F64" s="1066"/>
      <c r="G64" s="1066"/>
      <c r="H64" s="1066"/>
      <c r="I64" s="1066"/>
      <c r="J64" s="1066"/>
      <c r="K64" s="1066"/>
      <c r="L64" s="120"/>
    </row>
    <row r="65" spans="1:12" x14ac:dyDescent="0.25">
      <c r="A65" s="126"/>
      <c r="B65" s="17"/>
      <c r="C65" s="77"/>
      <c r="D65" s="77"/>
      <c r="E65" s="77"/>
      <c r="F65" s="77"/>
      <c r="G65" s="77"/>
      <c r="H65" s="77"/>
      <c r="I65" s="77"/>
      <c r="J65" s="77"/>
      <c r="K65" s="77"/>
      <c r="L65" s="120"/>
    </row>
    <row r="66" spans="1:12" ht="27" customHeight="1" x14ac:dyDescent="0.25">
      <c r="A66" s="126" t="s">
        <v>28</v>
      </c>
      <c r="B66" s="1287" t="s">
        <v>323</v>
      </c>
      <c r="C66" s="1066"/>
      <c r="D66" s="1066"/>
      <c r="E66" s="1066"/>
      <c r="F66" s="1066"/>
      <c r="G66" s="1066"/>
      <c r="H66" s="1066"/>
      <c r="I66" s="1066"/>
      <c r="J66" s="1066"/>
      <c r="K66" s="1066"/>
      <c r="L66" s="120"/>
    </row>
    <row r="67" spans="1:12" x14ac:dyDescent="0.25">
      <c r="A67" s="137"/>
      <c r="B67" s="144"/>
      <c r="C67" s="144"/>
      <c r="D67" s="144"/>
      <c r="E67" s="144"/>
      <c r="F67" s="144"/>
      <c r="G67" s="144"/>
      <c r="H67" s="144"/>
      <c r="I67" s="144"/>
      <c r="J67" s="144"/>
      <c r="K67" s="144"/>
      <c r="L67" s="144"/>
    </row>
    <row r="68" spans="1:12" x14ac:dyDescent="0.25">
      <c r="A68" s="137" t="s">
        <v>29</v>
      </c>
      <c r="B68" s="1288" t="s">
        <v>440</v>
      </c>
      <c r="C68" s="1289"/>
      <c r="D68" s="1289"/>
      <c r="E68" s="1289"/>
      <c r="F68" s="1289"/>
      <c r="G68" s="1289"/>
      <c r="H68" s="1289"/>
      <c r="I68" s="1289"/>
      <c r="J68" s="1289"/>
      <c r="K68" s="144"/>
      <c r="L68" s="144"/>
    </row>
    <row r="69" spans="1:12" ht="12.75" customHeight="1" x14ac:dyDescent="0.25">
      <c r="A69" s="137"/>
      <c r="B69" s="144"/>
      <c r="C69" s="144"/>
      <c r="D69" s="144"/>
      <c r="E69" s="144"/>
      <c r="F69" s="144"/>
      <c r="G69" s="144"/>
      <c r="H69" s="144"/>
      <c r="I69" s="144"/>
      <c r="J69" s="144"/>
      <c r="K69" s="144"/>
      <c r="L69" s="144"/>
    </row>
    <row r="70" spans="1:12" ht="26.25" customHeight="1" x14ac:dyDescent="0.25">
      <c r="A70" s="126" t="s">
        <v>30</v>
      </c>
      <c r="B70" s="1287" t="s">
        <v>343</v>
      </c>
      <c r="C70" s="1066"/>
      <c r="D70" s="1066"/>
      <c r="E70" s="1066"/>
      <c r="F70" s="1066"/>
      <c r="G70" s="1066"/>
      <c r="H70" s="1066"/>
      <c r="I70" s="1066"/>
      <c r="J70" s="1066"/>
      <c r="K70" s="1066"/>
      <c r="L70" s="120"/>
    </row>
    <row r="71" spans="1:12" ht="12.75" customHeight="1" x14ac:dyDescent="0.25">
      <c r="A71" s="126"/>
      <c r="B71" s="17"/>
      <c r="C71" s="77"/>
      <c r="D71" s="77"/>
      <c r="E71" s="77"/>
      <c r="F71" s="77"/>
      <c r="G71" s="77"/>
      <c r="H71" s="77"/>
      <c r="I71" s="77"/>
      <c r="J71" s="77"/>
      <c r="K71" s="77"/>
      <c r="L71" s="120"/>
    </row>
    <row r="72" spans="1:12" ht="27.75" customHeight="1" x14ac:dyDescent="0.25">
      <c r="A72" s="126" t="s">
        <v>31</v>
      </c>
      <c r="B72" s="1292" t="s">
        <v>787</v>
      </c>
      <c r="C72" s="1292"/>
      <c r="D72" s="1292"/>
      <c r="E72" s="1292"/>
      <c r="F72" s="1292"/>
      <c r="G72" s="1292"/>
      <c r="H72" s="1292"/>
      <c r="I72" s="1292"/>
      <c r="J72" s="1292"/>
      <c r="K72" s="1292"/>
      <c r="L72" s="578"/>
    </row>
    <row r="73" spans="1:12" ht="12.75" customHeight="1" x14ac:dyDescent="0.25">
      <c r="A73" s="126"/>
      <c r="B73" s="17"/>
      <c r="C73" s="77"/>
      <c r="D73" s="77"/>
      <c r="E73" s="77"/>
      <c r="F73" s="77"/>
      <c r="G73" s="77"/>
      <c r="H73" s="77"/>
      <c r="I73" s="77"/>
      <c r="J73" s="77"/>
      <c r="K73" s="77"/>
      <c r="L73" s="77"/>
    </row>
    <row r="74" spans="1:12" ht="12.75" customHeight="1" x14ac:dyDescent="0.25">
      <c r="A74" s="126"/>
      <c r="B74" s="1286" t="s">
        <v>306</v>
      </c>
      <c r="C74" s="1286"/>
      <c r="D74" s="1286"/>
      <c r="E74" s="1286"/>
      <c r="F74" s="1286"/>
      <c r="G74" s="1286"/>
      <c r="H74" s="1286"/>
      <c r="I74" s="1286"/>
      <c r="J74" s="1286"/>
      <c r="K74" s="77"/>
      <c r="L74" s="77"/>
    </row>
    <row r="75" spans="1:12" ht="12.75" customHeight="1" x14ac:dyDescent="0.25">
      <c r="A75" s="137"/>
      <c r="B75" s="120"/>
      <c r="C75" s="120"/>
      <c r="D75" s="120"/>
      <c r="E75" s="120"/>
      <c r="F75" s="120"/>
      <c r="G75" s="120"/>
      <c r="H75" s="120"/>
      <c r="I75" s="120"/>
      <c r="J75" s="120"/>
      <c r="K75" s="120"/>
      <c r="L75" s="120"/>
    </row>
    <row r="76" spans="1:12" x14ac:dyDescent="0.25">
      <c r="B76" s="314" t="s">
        <v>311</v>
      </c>
      <c r="C76" s="313"/>
      <c r="D76" s="313"/>
      <c r="E76" s="313"/>
      <c r="F76" s="313"/>
      <c r="G76" s="313"/>
      <c r="H76" s="313"/>
      <c r="I76" s="313"/>
      <c r="J76" s="313"/>
    </row>
    <row r="77" spans="1:12" ht="12.75" customHeight="1" x14ac:dyDescent="0.25">
      <c r="B77" s="144"/>
      <c r="C77" s="144"/>
      <c r="D77" s="144"/>
      <c r="E77" s="144"/>
      <c r="F77" s="144"/>
      <c r="G77" s="144"/>
      <c r="H77" s="144"/>
      <c r="I77" s="144"/>
      <c r="J77" s="144"/>
      <c r="K77" s="144"/>
    </row>
    <row r="78" spans="1:12" x14ac:dyDescent="0.25">
      <c r="A78" s="117"/>
      <c r="B78" s="117"/>
      <c r="C78" s="90"/>
      <c r="D78" s="90"/>
      <c r="E78" s="90"/>
      <c r="F78" s="90"/>
      <c r="G78" s="90"/>
      <c r="H78" s="90"/>
      <c r="I78" s="90"/>
    </row>
    <row r="79" spans="1:12" x14ac:dyDescent="0.25">
      <c r="A79" s="117"/>
      <c r="B79" s="117"/>
      <c r="C79" s="90"/>
      <c r="D79" s="90"/>
      <c r="E79" s="90"/>
      <c r="F79" s="90"/>
      <c r="G79" s="90"/>
      <c r="H79" s="90"/>
      <c r="I79" s="90"/>
    </row>
  </sheetData>
  <customSheetViews>
    <customSheetView guid="{D1C4B63A-44A1-41FF-8287-11B2B82635E7}" showGridLines="0" fitToPage="1">
      <rowBreaks count="1" manualBreakCount="1">
        <brk id="52" max="16383" man="1"/>
      </rowBreaks>
      <pageMargins left="0.5" right="0.5" top="1" bottom="0.5" header="0.3" footer="0.3"/>
      <pageSetup paperSize="5" scale="92" fitToHeight="0" orientation="portrait" useFirstPageNumber="1" r:id="rId1"/>
      <headerFooter>
        <oddFooter>&amp;L&amp;A&amp;C&amp;P/&amp;N</oddFooter>
      </headerFooter>
    </customSheetView>
    <customSheetView guid="{F633B7F0-050E-4545-9244-A7D77C091E2B}" showPageBreaks="1" showGridLines="0" fitToPage="1">
      <rowBreaks count="1" manualBreakCount="1">
        <brk id="52" max="16383" man="1"/>
      </rowBreaks>
      <pageMargins left="0.5" right="0.5" top="1" bottom="0.5" header="0.3" footer="0.3"/>
      <pageSetup paperSize="5" scale="92" fitToHeight="0" orientation="portrait" useFirstPageNumber="1" r:id="rId2"/>
      <headerFooter>
        <oddFooter>&amp;L&amp;A&amp;C&amp;P/&amp;N</oddFooter>
      </headerFooter>
    </customSheetView>
  </customSheetViews>
  <mergeCells count="21">
    <mergeCell ref="E6:I6"/>
    <mergeCell ref="B42:J42"/>
    <mergeCell ref="B36:K36"/>
    <mergeCell ref="B22:K22"/>
    <mergeCell ref="B38:K38"/>
    <mergeCell ref="B18:K18"/>
    <mergeCell ref="B40:K40"/>
    <mergeCell ref="B20:K20"/>
    <mergeCell ref="A13:K15"/>
    <mergeCell ref="B27:K28"/>
    <mergeCell ref="B74:J74"/>
    <mergeCell ref="B70:K70"/>
    <mergeCell ref="B44:K44"/>
    <mergeCell ref="B62:K62"/>
    <mergeCell ref="B68:J68"/>
    <mergeCell ref="B64:K64"/>
    <mergeCell ref="B66:K66"/>
    <mergeCell ref="B48:J48"/>
    <mergeCell ref="B46:K46"/>
    <mergeCell ref="B53:K54"/>
    <mergeCell ref="B72:K72"/>
  </mergeCells>
  <phoneticPr fontId="9" type="noConversion"/>
  <pageMargins left="0.5" right="0.5" top="1" bottom="0.5" header="0.3" footer="0.3"/>
  <pageSetup paperSize="5" scale="92" fitToHeight="0" orientation="portrait" useFirstPageNumber="1" r:id="rId3"/>
  <headerFooter scaleWithDoc="0">
    <oddFooter>&amp;L&amp;A&amp;C&amp;P/&amp;N</oddFooter>
  </headerFooter>
  <rowBreaks count="1" manualBreakCount="1">
    <brk id="62" max="16383" man="1"/>
  </rowBreaks>
  <ignoredErrors>
    <ignoredError sqref="A11"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60">
    <tabColor theme="9" tint="-0.249977111117893"/>
    <pageSetUpPr fitToPage="1"/>
  </sheetPr>
  <dimension ref="A1:V100"/>
  <sheetViews>
    <sheetView showGridLines="0" zoomScaleNormal="100" zoomScaleSheetLayoutView="100" workbookViewId="0">
      <selection activeCell="A2" sqref="A2"/>
    </sheetView>
  </sheetViews>
  <sheetFormatPr defaultColWidth="9.109375" defaultRowHeight="13.2" x14ac:dyDescent="0.25"/>
  <cols>
    <col min="1" max="1" width="12.88671875" style="22" customWidth="1"/>
    <col min="2" max="2" width="16.109375" style="22" customWidth="1"/>
    <col min="3" max="3" width="19.33203125" style="22" customWidth="1"/>
    <col min="4" max="4" width="17.5546875" style="22" customWidth="1"/>
    <col min="5" max="5" width="17.5546875" style="877" customWidth="1"/>
    <col min="6" max="8" width="14.44140625" style="22" customWidth="1"/>
    <col min="9" max="9" width="21.5546875" style="22" customWidth="1"/>
    <col min="10" max="10" width="18.44140625" style="22" customWidth="1"/>
    <col min="11" max="11" width="18.33203125" style="22" customWidth="1"/>
    <col min="12" max="12" width="5.88671875" style="427" customWidth="1"/>
    <col min="13" max="13" width="16.88671875" style="180" customWidth="1"/>
    <col min="14" max="14" width="5.88671875" style="180" customWidth="1"/>
    <col min="15" max="15" width="16.88671875" style="22" customWidth="1"/>
    <col min="16" max="20" width="9.109375" style="22"/>
    <col min="21" max="21" width="16.6640625" style="22" customWidth="1"/>
    <col min="22" max="22" width="45.6640625" style="22" bestFit="1" customWidth="1"/>
    <col min="23" max="16384" width="9.109375" style="22"/>
  </cols>
  <sheetData>
    <row r="1" spans="1:15" ht="15" customHeight="1" x14ac:dyDescent="0.3">
      <c r="A1" s="470" t="s">
        <v>1</v>
      </c>
      <c r="B1" s="474"/>
      <c r="C1" s="475"/>
      <c r="D1" s="171"/>
      <c r="E1" s="171"/>
      <c r="F1" s="171"/>
      <c r="G1" s="171"/>
      <c r="H1" s="32"/>
      <c r="I1" s="173"/>
      <c r="J1" s="675"/>
      <c r="K1" s="676"/>
      <c r="L1" s="676"/>
      <c r="M1" s="677"/>
      <c r="N1" s="677"/>
      <c r="O1" s="365"/>
    </row>
    <row r="2" spans="1:15" ht="15" customHeight="1" x14ac:dyDescent="0.3">
      <c r="A2" s="13"/>
      <c r="B2" s="171"/>
      <c r="C2" s="172"/>
      <c r="D2" s="171"/>
      <c r="E2" s="171"/>
      <c r="F2" s="171"/>
      <c r="G2" s="171"/>
      <c r="H2" s="32"/>
      <c r="I2" s="173"/>
      <c r="J2" s="678"/>
      <c r="K2" s="173"/>
      <c r="L2" s="173"/>
      <c r="M2" s="174"/>
      <c r="N2" s="174"/>
      <c r="O2" s="367"/>
    </row>
    <row r="3" spans="1:15" ht="15" customHeight="1" x14ac:dyDescent="0.25">
      <c r="A3" s="13" t="s">
        <v>18</v>
      </c>
      <c r="B3" s="171"/>
      <c r="C3" s="171"/>
      <c r="D3" s="171"/>
      <c r="E3" s="171"/>
      <c r="F3" s="171"/>
      <c r="G3" s="171"/>
      <c r="I3" s="173"/>
      <c r="J3" s="678"/>
      <c r="K3" s="173"/>
      <c r="L3" s="173"/>
      <c r="M3" s="174"/>
      <c r="N3" s="174"/>
      <c r="O3" s="367"/>
    </row>
    <row r="4" spans="1:15" ht="15" customHeight="1" x14ac:dyDescent="0.25">
      <c r="A4" s="8" t="s">
        <v>19</v>
      </c>
      <c r="B4" s="171"/>
      <c r="C4" s="171"/>
      <c r="I4" s="173"/>
      <c r="J4" s="678"/>
      <c r="K4" s="173"/>
      <c r="L4" s="173"/>
      <c r="M4" s="174"/>
      <c r="N4" s="174"/>
      <c r="O4" s="367"/>
    </row>
    <row r="5" spans="1:15" ht="15" customHeight="1" x14ac:dyDescent="0.25">
      <c r="A5" s="8"/>
      <c r="B5" s="171"/>
      <c r="C5" s="171"/>
      <c r="I5" s="173"/>
      <c r="J5" s="678"/>
      <c r="K5" s="173"/>
      <c r="L5" s="173"/>
      <c r="M5" s="174"/>
      <c r="N5" s="174"/>
      <c r="O5" s="367"/>
    </row>
    <row r="6" spans="1:15" ht="15" customHeight="1" x14ac:dyDescent="0.25">
      <c r="A6" s="8" t="s">
        <v>70</v>
      </c>
      <c r="B6" s="176"/>
      <c r="C6" s="1297" t="str">
        <f>+'Title Page'!$D$19</f>
        <v xml:space="preserve"> </v>
      </c>
      <c r="D6" s="1297"/>
      <c r="E6" s="1297"/>
      <c r="F6" s="1297"/>
      <c r="I6" s="173"/>
      <c r="J6" s="678"/>
      <c r="K6" s="173"/>
      <c r="L6" s="173"/>
      <c r="M6" s="174"/>
      <c r="N6" s="174"/>
      <c r="O6" s="367"/>
    </row>
    <row r="7" spans="1:15" ht="15" customHeight="1" x14ac:dyDescent="0.25">
      <c r="A7" s="8" t="s">
        <v>69</v>
      </c>
      <c r="B7" s="176"/>
      <c r="C7" s="567" t="str">
        <f>+'Title Page'!$D$20</f>
        <v xml:space="preserve"> </v>
      </c>
      <c r="D7" s="565"/>
      <c r="E7" s="565"/>
      <c r="F7" s="565"/>
      <c r="I7" s="173"/>
      <c r="J7" s="678"/>
      <c r="K7" s="173"/>
      <c r="L7" s="173"/>
      <c r="M7" s="174"/>
      <c r="N7" s="174"/>
      <c r="O7" s="367"/>
    </row>
    <row r="8" spans="1:15" ht="15" customHeight="1" x14ac:dyDescent="0.25">
      <c r="A8" s="8"/>
      <c r="B8" s="171"/>
      <c r="C8" s="171"/>
      <c r="D8" s="171"/>
      <c r="E8" s="171"/>
      <c r="F8" s="171"/>
      <c r="G8" s="171"/>
      <c r="H8" s="177"/>
      <c r="I8" s="173"/>
      <c r="J8" s="678"/>
      <c r="K8" s="173"/>
      <c r="L8" s="173"/>
      <c r="M8" s="174"/>
      <c r="N8" s="174"/>
      <c r="O8" s="367"/>
    </row>
    <row r="9" spans="1:15" ht="15" customHeight="1" x14ac:dyDescent="0.25">
      <c r="A9" s="80" t="s">
        <v>390</v>
      </c>
      <c r="B9" s="171"/>
      <c r="C9" s="171"/>
      <c r="F9" s="338"/>
      <c r="G9" s="139"/>
      <c r="H9" s="177"/>
      <c r="I9" s="173"/>
      <c r="J9" s="678"/>
      <c r="K9" s="173"/>
      <c r="L9" s="173"/>
      <c r="M9" s="174"/>
      <c r="N9" s="174"/>
      <c r="O9" s="367"/>
    </row>
    <row r="10" spans="1:15" ht="15" customHeight="1" x14ac:dyDescent="0.25">
      <c r="A10" s="33" t="s">
        <v>288</v>
      </c>
      <c r="B10" s="171"/>
      <c r="C10" s="171"/>
      <c r="D10" s="457"/>
      <c r="E10" s="457"/>
      <c r="F10" s="330"/>
      <c r="G10" s="320"/>
      <c r="H10" s="142"/>
      <c r="I10" s="173"/>
      <c r="J10" s="678"/>
      <c r="K10" s="173"/>
      <c r="L10" s="173"/>
      <c r="M10" s="174"/>
      <c r="N10" s="174"/>
      <c r="O10" s="367"/>
    </row>
    <row r="11" spans="1:15" ht="15" customHeight="1" x14ac:dyDescent="0.25">
      <c r="A11" s="122" t="str">
        <f>+'Table of Contents - Part 3'!$A$11</f>
        <v>FISCAL YEAR ENDED:  JUNE 30, 2025</v>
      </c>
      <c r="D11" s="457"/>
      <c r="E11" s="457"/>
      <c r="F11" s="440" t="str">
        <f>'Table of Contents - Part 3'!$E$16</f>
        <v>DUE DATE:  8/29/2025</v>
      </c>
      <c r="G11" s="24"/>
      <c r="H11" s="171"/>
      <c r="I11" s="173"/>
      <c r="J11" s="678"/>
      <c r="K11" s="173"/>
      <c r="L11" s="173"/>
      <c r="M11" s="174"/>
      <c r="N11" s="174"/>
      <c r="O11" s="367"/>
    </row>
    <row r="12" spans="1:15" ht="12.75" customHeight="1" x14ac:dyDescent="0.25">
      <c r="A12" s="8"/>
      <c r="G12" s="171"/>
      <c r="H12" s="171"/>
      <c r="I12" s="173"/>
      <c r="J12" s="679"/>
      <c r="K12" s="680"/>
      <c r="L12" s="680"/>
      <c r="M12" s="681"/>
      <c r="N12" s="681"/>
      <c r="O12" s="445"/>
    </row>
    <row r="13" spans="1:15" customFormat="1" ht="12.75" customHeight="1" x14ac:dyDescent="0.25">
      <c r="A13" s="8"/>
      <c r="G13" s="259"/>
      <c r="H13" s="259"/>
      <c r="I13" s="259"/>
      <c r="J13" s="259"/>
      <c r="K13" s="260"/>
      <c r="L13" s="260"/>
      <c r="M13" s="674"/>
      <c r="N13" s="674"/>
      <c r="O13" s="674"/>
    </row>
    <row r="14" spans="1:15" customFormat="1" ht="12.75" customHeight="1" x14ac:dyDescent="0.25">
      <c r="A14" s="259"/>
      <c r="B14" s="260"/>
      <c r="C14" s="260"/>
      <c r="D14" s="994"/>
      <c r="E14" s="1303" t="s">
        <v>63</v>
      </c>
      <c r="F14" s="1303"/>
      <c r="G14" s="1303"/>
      <c r="H14" s="1303"/>
      <c r="I14" s="110"/>
      <c r="J14" s="110"/>
      <c r="K14" s="261" t="s">
        <v>34</v>
      </c>
      <c r="L14" s="426"/>
    </row>
    <row r="15" spans="1:15" customFormat="1" ht="12.75" customHeight="1" x14ac:dyDescent="0.25">
      <c r="A15" s="411"/>
      <c r="B15" s="412"/>
      <c r="C15" s="413"/>
      <c r="D15" s="414" t="s">
        <v>2</v>
      </c>
      <c r="E15" s="414" t="s">
        <v>49</v>
      </c>
      <c r="F15" s="415" t="s">
        <v>33</v>
      </c>
      <c r="G15" s="414" t="s">
        <v>50</v>
      </c>
      <c r="H15" s="414" t="s">
        <v>51</v>
      </c>
      <c r="I15" s="414" t="s">
        <v>52</v>
      </c>
      <c r="J15" s="414" t="s">
        <v>53</v>
      </c>
      <c r="K15" s="414" t="s">
        <v>54</v>
      </c>
      <c r="L15" s="1308" t="s">
        <v>538</v>
      </c>
      <c r="M15" s="430" t="s">
        <v>55</v>
      </c>
      <c r="N15" s="1304" t="s">
        <v>538</v>
      </c>
      <c r="O15" s="416" t="s">
        <v>56</v>
      </c>
    </row>
    <row r="16" spans="1:15" customFormat="1" ht="39.6" x14ac:dyDescent="0.25">
      <c r="A16" s="102" t="s">
        <v>128</v>
      </c>
      <c r="B16" s="1306" t="s">
        <v>95</v>
      </c>
      <c r="C16" s="1307"/>
      <c r="D16" s="103" t="s">
        <v>438</v>
      </c>
      <c r="E16" s="104" t="s">
        <v>206</v>
      </c>
      <c r="F16" s="104" t="s">
        <v>207</v>
      </c>
      <c r="G16" s="104" t="s">
        <v>208</v>
      </c>
      <c r="H16" s="104" t="s">
        <v>209</v>
      </c>
      <c r="I16" s="104" t="s">
        <v>268</v>
      </c>
      <c r="J16" s="104" t="s">
        <v>269</v>
      </c>
      <c r="K16" s="103" t="s">
        <v>439</v>
      </c>
      <c r="L16" s="1308"/>
      <c r="M16" s="111" t="s">
        <v>105</v>
      </c>
      <c r="N16" s="1305"/>
      <c r="O16" s="104" t="s">
        <v>6</v>
      </c>
    </row>
    <row r="17" spans="1:22" customFormat="1" ht="15" customHeight="1" x14ac:dyDescent="0.25">
      <c r="A17" s="105">
        <v>1991310000</v>
      </c>
      <c r="B17" s="106" t="s">
        <v>96</v>
      </c>
      <c r="C17" s="107"/>
      <c r="D17" s="263"/>
      <c r="E17" s="263"/>
      <c r="F17" s="263"/>
      <c r="G17" s="263"/>
      <c r="H17" s="264"/>
      <c r="I17" s="264"/>
      <c r="J17" s="264"/>
      <c r="K17" s="312">
        <f>SUM(D17:J17)</f>
        <v>0</v>
      </c>
      <c r="L17" s="429"/>
      <c r="M17" s="431"/>
      <c r="N17" s="429"/>
      <c r="O17" s="312">
        <f>+K17-M17</f>
        <v>0</v>
      </c>
      <c r="V17" s="301" t="s">
        <v>231</v>
      </c>
    </row>
    <row r="18" spans="1:22" customFormat="1" ht="15" customHeight="1" x14ac:dyDescent="0.25">
      <c r="A18" s="105">
        <v>1991320000</v>
      </c>
      <c r="B18" s="108" t="s">
        <v>97</v>
      </c>
      <c r="C18" s="107"/>
      <c r="D18" s="264"/>
      <c r="E18" s="264"/>
      <c r="F18" s="264"/>
      <c r="G18" s="264"/>
      <c r="H18" s="265"/>
      <c r="I18" s="265"/>
      <c r="J18" s="265"/>
      <c r="K18" s="312">
        <f t="shared" ref="K18:K36" si="0">SUM(D18:J18)</f>
        <v>0</v>
      </c>
      <c r="L18" s="429"/>
      <c r="M18" s="431"/>
      <c r="N18" s="429"/>
      <c r="O18" s="312">
        <f t="shared" ref="O18:O36" si="1">+K18-M18</f>
        <v>0</v>
      </c>
      <c r="V18" s="301" t="s">
        <v>232</v>
      </c>
    </row>
    <row r="19" spans="1:22" customFormat="1" ht="15" customHeight="1" x14ac:dyDescent="0.25">
      <c r="A19" s="105">
        <v>1991330000</v>
      </c>
      <c r="B19" s="106" t="s">
        <v>272</v>
      </c>
      <c r="C19" s="107"/>
      <c r="D19" s="266"/>
      <c r="E19" s="266"/>
      <c r="F19" s="264"/>
      <c r="G19" s="266"/>
      <c r="H19" s="264"/>
      <c r="I19" s="264"/>
      <c r="J19" s="264"/>
      <c r="K19" s="312">
        <f t="shared" si="0"/>
        <v>0</v>
      </c>
      <c r="L19" s="428"/>
      <c r="M19" s="431"/>
      <c r="N19" s="428"/>
      <c r="O19" s="312">
        <f t="shared" si="1"/>
        <v>0</v>
      </c>
      <c r="V19" s="301" t="s">
        <v>233</v>
      </c>
    </row>
    <row r="20" spans="1:22" customFormat="1" ht="15" customHeight="1" x14ac:dyDescent="0.25">
      <c r="A20" s="105">
        <v>1991330001</v>
      </c>
      <c r="B20" s="106" t="s">
        <v>273</v>
      </c>
      <c r="C20" s="107"/>
      <c r="D20" s="266"/>
      <c r="E20" s="266"/>
      <c r="F20" s="264"/>
      <c r="G20" s="266"/>
      <c r="H20" s="264"/>
      <c r="I20" s="264"/>
      <c r="J20" s="264"/>
      <c r="K20" s="312">
        <f t="shared" si="0"/>
        <v>0</v>
      </c>
      <c r="L20" s="428"/>
      <c r="M20" s="431"/>
      <c r="N20" s="428"/>
      <c r="O20" s="312">
        <f t="shared" si="1"/>
        <v>0</v>
      </c>
      <c r="V20" s="301" t="s">
        <v>234</v>
      </c>
    </row>
    <row r="21" spans="1:22" customFormat="1" ht="15" customHeight="1" x14ac:dyDescent="0.25">
      <c r="A21" s="105">
        <v>1991340000</v>
      </c>
      <c r="B21" s="108" t="s">
        <v>98</v>
      </c>
      <c r="C21" s="107"/>
      <c r="D21" s="264"/>
      <c r="E21" s="264"/>
      <c r="F21" s="264"/>
      <c r="G21" s="264"/>
      <c r="H21" s="264"/>
      <c r="I21" s="264"/>
      <c r="J21" s="264"/>
      <c r="K21" s="312">
        <f t="shared" si="0"/>
        <v>0</v>
      </c>
      <c r="L21" s="428"/>
      <c r="M21" s="431"/>
      <c r="N21" s="428"/>
      <c r="O21" s="312">
        <f t="shared" si="1"/>
        <v>0</v>
      </c>
      <c r="V21" s="301" t="s">
        <v>235</v>
      </c>
    </row>
    <row r="22" spans="1:22" customFormat="1" ht="15" customHeight="1" x14ac:dyDescent="0.25">
      <c r="A22" s="105">
        <v>1991360000</v>
      </c>
      <c r="B22" s="106" t="s">
        <v>99</v>
      </c>
      <c r="C22" s="107"/>
      <c r="D22" s="266"/>
      <c r="E22" s="266"/>
      <c r="F22" s="266"/>
      <c r="G22" s="266"/>
      <c r="H22" s="264"/>
      <c r="I22" s="264"/>
      <c r="J22" s="274"/>
      <c r="K22" s="312">
        <f t="shared" si="0"/>
        <v>0</v>
      </c>
      <c r="L22" s="428"/>
      <c r="M22" s="431"/>
      <c r="N22" s="428"/>
      <c r="O22" s="312">
        <f t="shared" si="1"/>
        <v>0</v>
      </c>
      <c r="V22" s="301" t="s">
        <v>236</v>
      </c>
    </row>
    <row r="23" spans="1:22" customFormat="1" ht="15" customHeight="1" x14ac:dyDescent="0.25">
      <c r="A23" s="105">
        <v>1991380000</v>
      </c>
      <c r="B23" s="106" t="s">
        <v>8</v>
      </c>
      <c r="C23" s="109"/>
      <c r="D23" s="264"/>
      <c r="E23" s="264"/>
      <c r="F23" s="264"/>
      <c r="G23" s="264"/>
      <c r="H23" s="264"/>
      <c r="I23" s="264"/>
      <c r="J23" s="264"/>
      <c r="K23" s="312">
        <f t="shared" si="0"/>
        <v>0</v>
      </c>
      <c r="L23" s="428"/>
      <c r="M23" s="431"/>
      <c r="N23" s="428"/>
      <c r="O23" s="312">
        <f t="shared" si="1"/>
        <v>0</v>
      </c>
      <c r="V23" s="301" t="s">
        <v>238</v>
      </c>
    </row>
    <row r="24" spans="1:22" customFormat="1" ht="15" customHeight="1" x14ac:dyDescent="0.25">
      <c r="A24" s="105">
        <v>1991380001</v>
      </c>
      <c r="B24" s="106" t="s">
        <v>271</v>
      </c>
      <c r="C24" s="109"/>
      <c r="D24" s="264"/>
      <c r="E24" s="263"/>
      <c r="F24" s="263"/>
      <c r="G24" s="264"/>
      <c r="H24" s="264"/>
      <c r="I24" s="264"/>
      <c r="J24" s="264"/>
      <c r="K24" s="312">
        <f t="shared" si="0"/>
        <v>0</v>
      </c>
      <c r="L24" s="428"/>
      <c r="M24" s="431"/>
      <c r="N24" s="428"/>
      <c r="O24" s="312">
        <f t="shared" si="1"/>
        <v>0</v>
      </c>
      <c r="V24" s="301" t="s">
        <v>239</v>
      </c>
    </row>
    <row r="25" spans="1:22" customFormat="1" ht="15" customHeight="1" x14ac:dyDescent="0.25">
      <c r="A25" s="105">
        <v>1991390000</v>
      </c>
      <c r="B25" s="106" t="s">
        <v>87</v>
      </c>
      <c r="C25" s="109"/>
      <c r="D25" s="264"/>
      <c r="E25" s="263"/>
      <c r="F25" s="263"/>
      <c r="G25" s="264"/>
      <c r="H25" s="264"/>
      <c r="I25" s="264"/>
      <c r="J25" s="264"/>
      <c r="K25" s="312">
        <f t="shared" si="0"/>
        <v>0</v>
      </c>
      <c r="L25" s="428"/>
      <c r="M25" s="431"/>
      <c r="N25" s="428"/>
      <c r="O25" s="312">
        <f t="shared" si="1"/>
        <v>0</v>
      </c>
      <c r="V25" s="301" t="s">
        <v>240</v>
      </c>
    </row>
    <row r="26" spans="1:22" customFormat="1" ht="15" customHeight="1" x14ac:dyDescent="0.25">
      <c r="A26" s="105">
        <v>1991400000</v>
      </c>
      <c r="B26" s="106" t="s">
        <v>145</v>
      </c>
      <c r="C26" s="109"/>
      <c r="D26" s="264"/>
      <c r="E26" s="264"/>
      <c r="F26" s="264"/>
      <c r="G26" s="264"/>
      <c r="H26" s="264"/>
      <c r="I26" s="264"/>
      <c r="J26" s="264"/>
      <c r="K26" s="312">
        <f t="shared" si="0"/>
        <v>0</v>
      </c>
      <c r="L26" s="428"/>
      <c r="M26" s="431"/>
      <c r="N26" s="428"/>
      <c r="O26" s="312">
        <f t="shared" si="1"/>
        <v>0</v>
      </c>
      <c r="V26" s="310" t="s">
        <v>282</v>
      </c>
    </row>
    <row r="27" spans="1:22" customFormat="1" ht="15" customHeight="1" x14ac:dyDescent="0.25">
      <c r="A27" s="105">
        <v>1991410000</v>
      </c>
      <c r="B27" s="106" t="s">
        <v>84</v>
      </c>
      <c r="C27" s="109"/>
      <c r="D27" s="264"/>
      <c r="E27" s="263"/>
      <c r="F27" s="263"/>
      <c r="G27" s="264"/>
      <c r="H27" s="264"/>
      <c r="I27" s="264"/>
      <c r="J27" s="264"/>
      <c r="K27" s="312">
        <f t="shared" si="0"/>
        <v>0</v>
      </c>
      <c r="L27" s="428"/>
      <c r="M27" s="431"/>
      <c r="N27" s="428"/>
      <c r="O27" s="312">
        <f>+K27-M27</f>
        <v>0</v>
      </c>
      <c r="V27" s="301" t="s">
        <v>241</v>
      </c>
    </row>
    <row r="28" spans="1:22" customFormat="1" ht="15" customHeight="1" x14ac:dyDescent="0.25">
      <c r="A28" s="105">
        <v>1991420000</v>
      </c>
      <c r="B28" s="106" t="s">
        <v>85</v>
      </c>
      <c r="C28" s="109"/>
      <c r="D28" s="264"/>
      <c r="E28" s="264"/>
      <c r="F28" s="264"/>
      <c r="G28" s="264"/>
      <c r="H28" s="264"/>
      <c r="I28" s="264"/>
      <c r="J28" s="264"/>
      <c r="K28" s="312">
        <f t="shared" si="0"/>
        <v>0</v>
      </c>
      <c r="L28" s="428"/>
      <c r="M28" s="431"/>
      <c r="N28" s="428"/>
      <c r="O28" s="312">
        <f t="shared" si="1"/>
        <v>0</v>
      </c>
      <c r="V28" s="301" t="s">
        <v>242</v>
      </c>
    </row>
    <row r="29" spans="1:22" customFormat="1" ht="15" customHeight="1" x14ac:dyDescent="0.25">
      <c r="A29" s="105">
        <v>1991440000</v>
      </c>
      <c r="B29" s="106" t="s">
        <v>146</v>
      </c>
      <c r="C29" s="109"/>
      <c r="D29" s="264"/>
      <c r="E29" s="264"/>
      <c r="F29" s="264"/>
      <c r="G29" s="264"/>
      <c r="H29" s="264"/>
      <c r="I29" s="264"/>
      <c r="J29" s="264"/>
      <c r="K29" s="312">
        <f t="shared" si="0"/>
        <v>0</v>
      </c>
      <c r="L29" s="428"/>
      <c r="M29" s="431"/>
      <c r="N29" s="428"/>
      <c r="O29" s="312">
        <f t="shared" si="1"/>
        <v>0</v>
      </c>
      <c r="V29" s="301" t="s">
        <v>243</v>
      </c>
    </row>
    <row r="30" spans="1:22" customFormat="1" ht="15" customHeight="1" x14ac:dyDescent="0.25">
      <c r="A30" s="105">
        <v>1991450000</v>
      </c>
      <c r="B30" s="106" t="s">
        <v>147</v>
      </c>
      <c r="C30" s="109"/>
      <c r="D30" s="264"/>
      <c r="E30" s="264"/>
      <c r="F30" s="264"/>
      <c r="G30" s="264"/>
      <c r="H30" s="264"/>
      <c r="I30" s="264"/>
      <c r="J30" s="264"/>
      <c r="K30" s="312">
        <f t="shared" si="0"/>
        <v>0</v>
      </c>
      <c r="L30" s="428"/>
      <c r="M30" s="431"/>
      <c r="N30" s="428"/>
      <c r="O30" s="312">
        <f t="shared" si="1"/>
        <v>0</v>
      </c>
      <c r="V30" s="301" t="s">
        <v>244</v>
      </c>
    </row>
    <row r="31" spans="1:22" customFormat="1" ht="15" customHeight="1" x14ac:dyDescent="0.25">
      <c r="A31" s="867">
        <v>1991510000</v>
      </c>
      <c r="B31" s="868" t="s">
        <v>612</v>
      </c>
      <c r="C31" s="869"/>
      <c r="D31" s="264"/>
      <c r="E31" s="263"/>
      <c r="F31" s="263"/>
      <c r="G31" s="264"/>
      <c r="H31" s="264"/>
      <c r="I31" s="264"/>
      <c r="J31" s="264"/>
      <c r="K31" s="312">
        <f t="shared" si="0"/>
        <v>0</v>
      </c>
      <c r="L31" s="428"/>
      <c r="M31" s="431"/>
      <c r="N31" s="428"/>
      <c r="O31" s="312">
        <f t="shared" si="1"/>
        <v>0</v>
      </c>
      <c r="V31" s="301"/>
    </row>
    <row r="32" spans="1:22" customFormat="1" ht="15" customHeight="1" x14ac:dyDescent="0.25">
      <c r="A32" s="867">
        <v>1991520000</v>
      </c>
      <c r="B32" s="868" t="s">
        <v>613</v>
      </c>
      <c r="C32" s="869"/>
      <c r="D32" s="264"/>
      <c r="E32" s="263"/>
      <c r="F32" s="263"/>
      <c r="G32" s="264"/>
      <c r="H32" s="264"/>
      <c r="I32" s="264"/>
      <c r="J32" s="264"/>
      <c r="K32" s="312">
        <f t="shared" si="0"/>
        <v>0</v>
      </c>
      <c r="L32" s="428"/>
      <c r="M32" s="431"/>
      <c r="N32" s="428"/>
      <c r="O32" s="312">
        <f t="shared" si="1"/>
        <v>0</v>
      </c>
      <c r="V32" s="301"/>
    </row>
    <row r="33" spans="1:22" customFormat="1" ht="15" customHeight="1" x14ac:dyDescent="0.25">
      <c r="A33" s="867">
        <v>1991530000</v>
      </c>
      <c r="B33" s="868" t="s">
        <v>614</v>
      </c>
      <c r="C33" s="869"/>
      <c r="D33" s="264"/>
      <c r="E33" s="263"/>
      <c r="F33" s="263"/>
      <c r="G33" s="264"/>
      <c r="H33" s="264"/>
      <c r="I33" s="264"/>
      <c r="J33" s="264"/>
      <c r="K33" s="312">
        <f t="shared" si="0"/>
        <v>0</v>
      </c>
      <c r="L33" s="428"/>
      <c r="M33" s="431"/>
      <c r="N33" s="428"/>
      <c r="O33" s="312">
        <f t="shared" si="1"/>
        <v>0</v>
      </c>
      <c r="V33" s="301"/>
    </row>
    <row r="34" spans="1:22" customFormat="1" ht="15" customHeight="1" x14ac:dyDescent="0.25">
      <c r="A34" s="867">
        <v>1991540000</v>
      </c>
      <c r="B34" s="868" t="s">
        <v>615</v>
      </c>
      <c r="C34" s="869"/>
      <c r="D34" s="264"/>
      <c r="E34" s="264"/>
      <c r="F34" s="264"/>
      <c r="G34" s="264"/>
      <c r="H34" s="264"/>
      <c r="I34" s="264"/>
      <c r="J34" s="264"/>
      <c r="K34" s="312">
        <f t="shared" si="0"/>
        <v>0</v>
      </c>
      <c r="L34" s="428"/>
      <c r="M34" s="431"/>
      <c r="N34" s="428"/>
      <c r="O34" s="312">
        <f t="shared" si="1"/>
        <v>0</v>
      </c>
      <c r="V34" s="301" t="s">
        <v>242</v>
      </c>
    </row>
    <row r="35" spans="1:22" customFormat="1" ht="15" customHeight="1" x14ac:dyDescent="0.25">
      <c r="A35" s="867">
        <v>1991550000</v>
      </c>
      <c r="B35" s="868" t="s">
        <v>616</v>
      </c>
      <c r="C35" s="869"/>
      <c r="D35" s="264"/>
      <c r="E35" s="264"/>
      <c r="F35" s="264"/>
      <c r="G35" s="264"/>
      <c r="H35" s="264"/>
      <c r="I35" s="264"/>
      <c r="J35" s="264"/>
      <c r="K35" s="312">
        <f t="shared" si="0"/>
        <v>0</v>
      </c>
      <c r="L35" s="428"/>
      <c r="M35" s="431"/>
      <c r="N35" s="428"/>
      <c r="O35" s="312">
        <f t="shared" si="1"/>
        <v>0</v>
      </c>
      <c r="V35" s="301" t="s">
        <v>243</v>
      </c>
    </row>
    <row r="36" spans="1:22" customFormat="1" ht="15" customHeight="1" x14ac:dyDescent="0.25">
      <c r="A36" s="867">
        <v>1991560000</v>
      </c>
      <c r="B36" s="868" t="s">
        <v>617</v>
      </c>
      <c r="C36" s="869"/>
      <c r="D36" s="264"/>
      <c r="E36" s="264"/>
      <c r="F36" s="264"/>
      <c r="G36" s="264"/>
      <c r="H36" s="264"/>
      <c r="I36" s="264"/>
      <c r="J36" s="264"/>
      <c r="K36" s="312">
        <f t="shared" si="0"/>
        <v>0</v>
      </c>
      <c r="L36" s="428"/>
      <c r="M36" s="431"/>
      <c r="N36" s="428"/>
      <c r="O36" s="312">
        <f t="shared" si="1"/>
        <v>0</v>
      </c>
      <c r="V36" s="301"/>
    </row>
    <row r="37" spans="1:22" customFormat="1" ht="15" customHeight="1" x14ac:dyDescent="0.25">
      <c r="A37" s="867">
        <v>1991570000</v>
      </c>
      <c r="B37" s="868" t="s">
        <v>644</v>
      </c>
      <c r="C37" s="869"/>
      <c r="D37" s="264"/>
      <c r="E37" s="264"/>
      <c r="F37" s="264"/>
      <c r="G37" s="264"/>
      <c r="H37" s="264"/>
      <c r="I37" s="264"/>
      <c r="J37" s="264"/>
      <c r="K37" s="312">
        <f>SUM(D37:J37)</f>
        <v>0</v>
      </c>
      <c r="L37" s="428"/>
      <c r="M37" s="431"/>
      <c r="N37" s="428"/>
      <c r="O37" s="312">
        <f>+K37-M37</f>
        <v>0</v>
      </c>
      <c r="V37" s="301" t="s">
        <v>244</v>
      </c>
    </row>
    <row r="38" spans="1:22" s="283" customFormat="1" ht="15" customHeight="1" x14ac:dyDescent="0.25">
      <c r="B38" s="609"/>
      <c r="C38" s="609"/>
      <c r="D38" s="609"/>
      <c r="E38" s="609"/>
      <c r="F38" s="609"/>
      <c r="G38" s="609"/>
      <c r="H38" s="609"/>
      <c r="I38" s="609"/>
      <c r="J38" s="609"/>
      <c r="K38" s="609"/>
      <c r="L38" s="609"/>
      <c r="V38" s="620" t="s">
        <v>245</v>
      </c>
    </row>
    <row r="39" spans="1:22" s="283" customFormat="1" ht="15" customHeight="1" x14ac:dyDescent="0.3">
      <c r="B39" s="610" t="s">
        <v>477</v>
      </c>
      <c r="C39" s="608"/>
      <c r="D39" s="622">
        <f t="shared" ref="D39:K39" si="2">SUM(D17:D38)</f>
        <v>0</v>
      </c>
      <c r="E39" s="622">
        <f t="shared" si="2"/>
        <v>0</v>
      </c>
      <c r="F39" s="622">
        <f t="shared" si="2"/>
        <v>0</v>
      </c>
      <c r="G39" s="622">
        <f t="shared" si="2"/>
        <v>0</v>
      </c>
      <c r="H39" s="622">
        <f>SUM(H17:H38)</f>
        <v>0</v>
      </c>
      <c r="I39" s="622">
        <f t="shared" si="2"/>
        <v>0</v>
      </c>
      <c r="J39" s="622">
        <f t="shared" si="2"/>
        <v>0</v>
      </c>
      <c r="K39" s="622">
        <f t="shared" si="2"/>
        <v>0</v>
      </c>
      <c r="L39" s="622"/>
      <c r="M39" s="622">
        <f>SUM(M17:M38)</f>
        <v>0</v>
      </c>
      <c r="N39" s="622"/>
      <c r="O39" s="622">
        <f>SUM(O17:O38)</f>
        <v>0</v>
      </c>
      <c r="V39" s="620" t="s">
        <v>246</v>
      </c>
    </row>
    <row r="40" spans="1:22" s="283" customFormat="1" ht="15" customHeight="1" x14ac:dyDescent="0.45">
      <c r="A40" s="608"/>
      <c r="B40" s="621"/>
      <c r="C40" s="621"/>
      <c r="D40" s="623"/>
      <c r="E40" s="623"/>
      <c r="F40" s="623"/>
      <c r="G40" s="623"/>
      <c r="H40" s="623"/>
      <c r="I40" s="624"/>
      <c r="J40" s="624"/>
      <c r="K40" s="625"/>
      <c r="L40" s="625"/>
      <c r="M40" s="626"/>
      <c r="N40" s="626"/>
      <c r="O40" s="626"/>
      <c r="V40" s="878" t="s">
        <v>630</v>
      </c>
    </row>
    <row r="41" spans="1:22" s="283" customFormat="1" ht="15" customHeight="1" x14ac:dyDescent="0.25">
      <c r="A41" s="105">
        <v>1991370000</v>
      </c>
      <c r="B41" s="601" t="s">
        <v>7</v>
      </c>
      <c r="C41" s="601"/>
      <c r="D41" s="627"/>
      <c r="E41" s="627"/>
      <c r="F41" s="627"/>
      <c r="G41" s="627"/>
      <c r="H41" s="627"/>
      <c r="I41" s="627"/>
      <c r="J41" s="627"/>
      <c r="K41" s="618">
        <f>SUM(D41:J41)</f>
        <v>0</v>
      </c>
      <c r="L41" s="618"/>
      <c r="M41" s="628"/>
      <c r="N41" s="618"/>
      <c r="O41" s="618">
        <f>+K41-M41</f>
        <v>0</v>
      </c>
      <c r="V41" s="620" t="s">
        <v>237</v>
      </c>
    </row>
    <row r="42" spans="1:22" s="283" customFormat="1" ht="15" customHeight="1" x14ac:dyDescent="0.45">
      <c r="A42" s="608"/>
      <c r="B42" s="621"/>
      <c r="C42" s="621"/>
      <c r="D42" s="623"/>
      <c r="E42" s="623"/>
      <c r="F42" s="623"/>
      <c r="G42" s="623"/>
      <c r="H42" s="623"/>
      <c r="I42" s="624"/>
      <c r="J42" s="624"/>
      <c r="K42" s="625"/>
      <c r="L42" s="625"/>
      <c r="M42" s="626"/>
      <c r="N42" s="626"/>
      <c r="O42" s="626"/>
      <c r="V42" s="620"/>
    </row>
    <row r="43" spans="1:22" s="283" customFormat="1" ht="15" customHeight="1" x14ac:dyDescent="0.4">
      <c r="B43" s="610" t="s">
        <v>101</v>
      </c>
      <c r="C43" s="608"/>
      <c r="D43" s="629">
        <f t="shared" ref="D43:J43" si="3">D39+D41</f>
        <v>0</v>
      </c>
      <c r="E43" s="629">
        <f t="shared" si="3"/>
        <v>0</v>
      </c>
      <c r="F43" s="629">
        <f t="shared" si="3"/>
        <v>0</v>
      </c>
      <c r="G43" s="629">
        <f t="shared" si="3"/>
        <v>0</v>
      </c>
      <c r="H43" s="629">
        <f>H39+H41</f>
        <v>0</v>
      </c>
      <c r="I43" s="629">
        <f t="shared" si="3"/>
        <v>0</v>
      </c>
      <c r="J43" s="629">
        <f t="shared" si="3"/>
        <v>0</v>
      </c>
      <c r="K43" s="629">
        <f>K39+K41</f>
        <v>0</v>
      </c>
      <c r="L43" s="629"/>
      <c r="M43" s="629">
        <f>M39+M41</f>
        <v>0</v>
      </c>
      <c r="N43" s="629"/>
      <c r="O43" s="629">
        <f>O39+O41</f>
        <v>0</v>
      </c>
      <c r="V43" s="620" t="s">
        <v>246</v>
      </c>
    </row>
    <row r="44" spans="1:22" customFormat="1" ht="15" customHeight="1" x14ac:dyDescent="0.45">
      <c r="A44" s="267"/>
      <c r="B44" s="268"/>
      <c r="C44" s="268"/>
      <c r="D44" s="268"/>
      <c r="E44" s="268"/>
      <c r="F44" s="268"/>
      <c r="G44" s="268"/>
      <c r="H44" s="268"/>
      <c r="I44" s="269"/>
      <c r="J44" s="269"/>
      <c r="K44" s="270"/>
      <c r="L44" s="270"/>
      <c r="M44" s="25"/>
      <c r="N44" s="25"/>
      <c r="O44" s="25"/>
      <c r="V44" s="301" t="s">
        <v>247</v>
      </c>
    </row>
    <row r="45" spans="1:22" customFormat="1" ht="15" customHeight="1" x14ac:dyDescent="0.25">
      <c r="A45" s="1299"/>
      <c r="B45" s="1299"/>
      <c r="C45" s="1299"/>
      <c r="D45" s="22"/>
      <c r="E45" s="1298"/>
      <c r="F45" s="1298"/>
      <c r="G45" s="1298"/>
      <c r="H45" s="22"/>
      <c r="I45" s="442"/>
      <c r="J45" s="22"/>
      <c r="K45" s="383"/>
      <c r="L45" s="427"/>
      <c r="M45" s="180"/>
      <c r="N45" s="25"/>
      <c r="O45" s="25"/>
      <c r="V45" s="301" t="s">
        <v>248</v>
      </c>
    </row>
    <row r="46" spans="1:22" customFormat="1" ht="15" customHeight="1" x14ac:dyDescent="0.25">
      <c r="A46" s="96" t="s">
        <v>89</v>
      </c>
      <c r="B46" s="382"/>
      <c r="C46" s="22"/>
      <c r="D46" s="22"/>
      <c r="E46" s="96" t="s">
        <v>121</v>
      </c>
      <c r="F46" s="96"/>
      <c r="G46" s="382"/>
      <c r="H46" s="22"/>
      <c r="I46" s="96" t="s">
        <v>86</v>
      </c>
      <c r="J46" s="22"/>
      <c r="K46" s="96" t="s">
        <v>90</v>
      </c>
      <c r="L46" s="23"/>
      <c r="M46" s="180"/>
      <c r="N46" s="25"/>
      <c r="O46" s="25"/>
      <c r="P46" s="22"/>
      <c r="Q46" s="22"/>
      <c r="R46" s="22"/>
    </row>
    <row r="47" spans="1:22" customFormat="1" x14ac:dyDescent="0.25">
      <c r="A47" s="97"/>
      <c r="B47" s="97"/>
      <c r="C47" s="97"/>
      <c r="D47" s="384"/>
      <c r="E47" s="384"/>
      <c r="F47" s="97"/>
      <c r="G47" s="97"/>
      <c r="H47" s="97"/>
      <c r="I47" s="385"/>
      <c r="J47" s="385"/>
      <c r="K47" s="385"/>
      <c r="L47" s="385"/>
      <c r="M47" s="25"/>
      <c r="N47" s="25"/>
      <c r="O47" s="25"/>
      <c r="P47" s="22"/>
      <c r="Q47" s="22"/>
      <c r="R47" s="22"/>
    </row>
    <row r="48" spans="1:22" s="485" customFormat="1" ht="13.8" thickBot="1" x14ac:dyDescent="0.3">
      <c r="A48" s="504"/>
      <c r="B48" s="505"/>
      <c r="C48" s="505"/>
      <c r="D48" s="1"/>
      <c r="E48" s="1"/>
      <c r="F48" s="504"/>
      <c r="G48" s="504"/>
      <c r="H48" s="504"/>
      <c r="I48" s="504"/>
      <c r="J48" s="506"/>
      <c r="K48" s="507" t="s">
        <v>274</v>
      </c>
      <c r="L48" s="152"/>
      <c r="M48" s="10"/>
      <c r="N48" s="10"/>
      <c r="O48" s="10"/>
      <c r="V48" s="275"/>
    </row>
    <row r="49" spans="1:14" s="485" customFormat="1" ht="28.2" customHeight="1" thickTop="1" thickBot="1" x14ac:dyDescent="0.3">
      <c r="A49" s="508" t="s">
        <v>44</v>
      </c>
      <c r="B49" s="509" t="s">
        <v>281</v>
      </c>
      <c r="C49" s="510"/>
      <c r="D49" s="1310" t="s">
        <v>391</v>
      </c>
      <c r="E49" s="1311"/>
      <c r="F49" s="1311"/>
      <c r="G49" s="1312"/>
      <c r="H49" s="1313"/>
      <c r="I49" s="1314"/>
      <c r="J49" s="511"/>
      <c r="K49" s="1309" t="s">
        <v>275</v>
      </c>
      <c r="L49" s="1309"/>
      <c r="M49" s="1309"/>
      <c r="N49" s="1"/>
    </row>
    <row r="50" spans="1:14" s="866" customFormat="1" ht="13.8" thickTop="1" x14ac:dyDescent="0.25">
      <c r="A50" s="508"/>
      <c r="B50" s="509"/>
      <c r="C50" s="510"/>
      <c r="D50" s="870"/>
      <c r="E50" s="871"/>
      <c r="F50" s="871"/>
      <c r="G50" s="872"/>
      <c r="H50" s="513"/>
      <c r="I50" s="873"/>
      <c r="J50" s="511"/>
      <c r="K50" s="1315" t="s">
        <v>276</v>
      </c>
      <c r="L50" s="1316"/>
      <c r="M50" s="1316"/>
      <c r="N50" s="1317"/>
    </row>
    <row r="51" spans="1:14" s="485" customFormat="1" ht="13.5" customHeight="1" x14ac:dyDescent="0.25">
      <c r="A51" s="152"/>
      <c r="B51" s="152"/>
      <c r="C51" s="152"/>
      <c r="D51" s="512"/>
      <c r="E51" s="875" t="s">
        <v>238</v>
      </c>
      <c r="F51" s="875"/>
      <c r="G51" s="23"/>
      <c r="H51" s="513">
        <f>+E39</f>
        <v>0</v>
      </c>
      <c r="I51" s="498" t="s">
        <v>226</v>
      </c>
      <c r="J51" s="504"/>
      <c r="K51" s="1318"/>
      <c r="L51" s="1319"/>
      <c r="M51" s="1319"/>
      <c r="N51" s="1320"/>
    </row>
    <row r="52" spans="1:14" s="485" customFormat="1" x14ac:dyDescent="0.25">
      <c r="A52" s="152"/>
      <c r="B52" s="152"/>
      <c r="C52" s="152"/>
      <c r="D52" s="513"/>
      <c r="E52" s="875" t="s">
        <v>245</v>
      </c>
      <c r="F52" s="875"/>
      <c r="G52" s="23"/>
      <c r="H52" s="513"/>
      <c r="I52" s="498"/>
      <c r="J52" s="514" t="s">
        <v>255</v>
      </c>
      <c r="K52" s="1321"/>
      <c r="L52" s="1322"/>
      <c r="M52" s="1322"/>
      <c r="N52" s="1323"/>
    </row>
    <row r="53" spans="1:14" s="485" customFormat="1" ht="12.75" customHeight="1" x14ac:dyDescent="0.25">
      <c r="A53" s="152"/>
      <c r="B53" s="152"/>
      <c r="C53" s="152"/>
      <c r="D53" s="513"/>
      <c r="E53" s="875" t="s">
        <v>630</v>
      </c>
      <c r="F53" s="876"/>
      <c r="H53" s="513"/>
      <c r="I53" s="498"/>
      <c r="J53" s="631" t="s">
        <v>96</v>
      </c>
      <c r="K53" s="515" t="s">
        <v>481</v>
      </c>
      <c r="L53" s="271"/>
      <c r="M53" s="180"/>
      <c r="N53" s="180"/>
    </row>
    <row r="54" spans="1:14" s="485" customFormat="1" x14ac:dyDescent="0.25">
      <c r="A54" s="152"/>
      <c r="B54" s="152"/>
      <c r="C54" s="152"/>
      <c r="D54" s="513"/>
      <c r="E54" s="879"/>
      <c r="F54" s="1301"/>
      <c r="G54" s="1302"/>
      <c r="H54" s="513"/>
      <c r="I54" s="499" t="s">
        <v>262</v>
      </c>
      <c r="J54" s="632"/>
      <c r="K54" s="515" t="s">
        <v>251</v>
      </c>
      <c r="L54" s="516"/>
      <c r="M54" s="180"/>
      <c r="N54" s="180"/>
    </row>
    <row r="55" spans="1:14" s="485" customFormat="1" x14ac:dyDescent="0.25">
      <c r="A55" s="152"/>
      <c r="B55" s="152"/>
      <c r="C55" s="152"/>
      <c r="D55" s="513"/>
      <c r="E55" s="879"/>
      <c r="F55" s="1301"/>
      <c r="G55" s="1302"/>
      <c r="H55" s="513">
        <f>+M54+M60+M66+M72+M78+M84+M90+M96</f>
        <v>0</v>
      </c>
      <c r="I55" s="517" t="s">
        <v>251</v>
      </c>
      <c r="J55" s="632"/>
      <c r="K55" s="515" t="s">
        <v>254</v>
      </c>
      <c r="L55" s="516"/>
      <c r="M55" s="180"/>
      <c r="N55" s="180"/>
    </row>
    <row r="56" spans="1:14" s="485" customFormat="1" x14ac:dyDescent="0.25">
      <c r="A56" s="152"/>
      <c r="B56" s="152"/>
      <c r="C56" s="152"/>
      <c r="D56" s="513"/>
      <c r="E56" s="879"/>
      <c r="F56" s="1301"/>
      <c r="G56" s="1302"/>
      <c r="H56" s="513">
        <f>+M56+M62+M68+M74+M80+M86+M92+M98</f>
        <v>0</v>
      </c>
      <c r="I56" s="517" t="s">
        <v>252</v>
      </c>
      <c r="J56" s="633"/>
      <c r="K56" s="515" t="s">
        <v>252</v>
      </c>
      <c r="L56" s="516"/>
      <c r="M56" s="180"/>
      <c r="N56" s="180"/>
    </row>
    <row r="57" spans="1:14" s="485" customFormat="1" ht="13.8" thickBot="1" x14ac:dyDescent="0.3">
      <c r="D57" s="513"/>
      <c r="E57" s="879"/>
      <c r="F57" s="1301"/>
      <c r="G57" s="1302"/>
      <c r="H57" s="513">
        <f>+M53+M59+M65+M71+M77+M83+M89+M95</f>
        <v>0</v>
      </c>
      <c r="I57" s="517" t="s">
        <v>253</v>
      </c>
      <c r="J57" s="634"/>
      <c r="K57" s="518"/>
      <c r="L57" s="180"/>
      <c r="M57" s="500">
        <f>SUM(M53:M56)</f>
        <v>0</v>
      </c>
      <c r="N57" s="180"/>
    </row>
    <row r="58" spans="1:14" s="485" customFormat="1" ht="13.8" thickTop="1" x14ac:dyDescent="0.25">
      <c r="D58" s="519"/>
      <c r="E58" s="880"/>
      <c r="F58" s="1301"/>
      <c r="G58" s="1302"/>
      <c r="H58" s="519"/>
      <c r="I58" s="498"/>
      <c r="J58" s="632"/>
      <c r="K58" s="518"/>
      <c r="M58" s="180"/>
      <c r="N58" s="180"/>
    </row>
    <row r="59" spans="1:14" s="485" customFormat="1" ht="27" thickBot="1" x14ac:dyDescent="0.3">
      <c r="D59" s="520">
        <f>SUM(D51:D58)</f>
        <v>0</v>
      </c>
      <c r="E59" s="881"/>
      <c r="F59" s="521" t="s">
        <v>198</v>
      </c>
      <c r="G59" s="501"/>
      <c r="H59" s="520">
        <f>SUM(H51:H58)</f>
        <v>0</v>
      </c>
      <c r="I59" s="522" t="s">
        <v>300</v>
      </c>
      <c r="J59" s="635" t="s">
        <v>249</v>
      </c>
      <c r="K59" s="515" t="s">
        <v>481</v>
      </c>
      <c r="L59" s="271"/>
      <c r="M59" s="180"/>
      <c r="N59" s="180"/>
    </row>
    <row r="60" spans="1:14" s="485" customFormat="1" ht="14.4" thickTop="1" thickBot="1" x14ac:dyDescent="0.3">
      <c r="D60" s="523"/>
      <c r="E60" s="882"/>
      <c r="F60" s="524"/>
      <c r="G60" s="525"/>
      <c r="H60" s="526"/>
      <c r="I60" s="527"/>
      <c r="J60" s="633"/>
      <c r="K60" s="515" t="s">
        <v>251</v>
      </c>
      <c r="L60" s="516"/>
      <c r="M60" s="180"/>
      <c r="N60" s="180"/>
    </row>
    <row r="61" spans="1:14" s="485" customFormat="1" ht="13.8" thickTop="1" x14ac:dyDescent="0.25">
      <c r="D61" s="152"/>
      <c r="E61" s="152"/>
      <c r="F61" s="152"/>
      <c r="G61" s="152"/>
      <c r="H61" s="152"/>
      <c r="I61" s="152"/>
      <c r="J61" s="632"/>
      <c r="K61" s="515" t="s">
        <v>254</v>
      </c>
      <c r="L61" s="516"/>
      <c r="M61" s="180"/>
      <c r="N61" s="180"/>
    </row>
    <row r="62" spans="1:14" s="485" customFormat="1" ht="13.95" customHeight="1" x14ac:dyDescent="0.25">
      <c r="E62" s="877"/>
      <c r="I62" s="502">
        <f>+D59-H59</f>
        <v>0</v>
      </c>
      <c r="J62" s="632"/>
      <c r="K62" s="515" t="s">
        <v>252</v>
      </c>
      <c r="L62" s="180"/>
      <c r="M62" s="180"/>
      <c r="N62" s="180"/>
    </row>
    <row r="63" spans="1:14" s="485" customFormat="1" ht="13.8" thickBot="1" x14ac:dyDescent="0.3">
      <c r="E63" s="877"/>
      <c r="J63" s="632"/>
      <c r="K63" s="518"/>
      <c r="L63" s="180"/>
      <c r="M63" s="500">
        <f>SUM(M59:M62)</f>
        <v>0</v>
      </c>
      <c r="N63" s="180"/>
    </row>
    <row r="64" spans="1:14" s="485" customFormat="1" ht="13.8" thickTop="1" x14ac:dyDescent="0.25">
      <c r="E64" s="877"/>
      <c r="J64" s="632"/>
      <c r="L64" s="271"/>
      <c r="M64" s="180"/>
      <c r="N64" s="180"/>
    </row>
    <row r="65" spans="5:14" s="485" customFormat="1" x14ac:dyDescent="0.25">
      <c r="E65" s="877"/>
      <c r="J65" s="635" t="s">
        <v>250</v>
      </c>
      <c r="K65" s="515" t="s">
        <v>481</v>
      </c>
      <c r="L65" s="516"/>
      <c r="M65" s="180"/>
      <c r="N65" s="180"/>
    </row>
    <row r="66" spans="5:14" s="485" customFormat="1" ht="13.95" customHeight="1" x14ac:dyDescent="0.25">
      <c r="E66" s="877"/>
      <c r="J66" s="632"/>
      <c r="K66" s="515" t="s">
        <v>251</v>
      </c>
      <c r="L66" s="516"/>
      <c r="M66" s="180"/>
      <c r="N66" s="180"/>
    </row>
    <row r="67" spans="5:14" s="485" customFormat="1" x14ac:dyDescent="0.25">
      <c r="E67" s="877"/>
      <c r="J67" s="632"/>
      <c r="K67" s="515" t="s">
        <v>254</v>
      </c>
      <c r="L67" s="516"/>
      <c r="M67" s="180"/>
      <c r="N67" s="180"/>
    </row>
    <row r="68" spans="5:14" s="485" customFormat="1" x14ac:dyDescent="0.25">
      <c r="E68" s="877"/>
      <c r="J68" s="632"/>
      <c r="K68" s="515" t="s">
        <v>252</v>
      </c>
      <c r="L68" s="180"/>
      <c r="M68" s="180"/>
      <c r="N68" s="180"/>
    </row>
    <row r="69" spans="5:14" s="485" customFormat="1" ht="13.8" thickBot="1" x14ac:dyDescent="0.3">
      <c r="E69" s="877"/>
      <c r="I69" s="23"/>
      <c r="J69" s="632"/>
      <c r="K69" s="518"/>
      <c r="L69" s="180"/>
      <c r="M69" s="500">
        <f>SUM(M65:M68)</f>
        <v>0</v>
      </c>
      <c r="N69" s="180"/>
    </row>
    <row r="70" spans="5:14" s="485" customFormat="1" ht="13.8" thickTop="1" x14ac:dyDescent="0.25">
      <c r="E70" s="877"/>
      <c r="I70" s="23"/>
      <c r="J70" s="634"/>
      <c r="L70" s="271"/>
      <c r="M70" s="180"/>
      <c r="N70" s="180"/>
    </row>
    <row r="71" spans="5:14" s="485" customFormat="1" x14ac:dyDescent="0.25">
      <c r="E71" s="877"/>
      <c r="I71" s="23"/>
      <c r="J71" s="635" t="s">
        <v>99</v>
      </c>
      <c r="K71" s="515" t="s">
        <v>481</v>
      </c>
      <c r="L71" s="516"/>
      <c r="M71" s="180"/>
      <c r="N71" s="180"/>
    </row>
    <row r="72" spans="5:14" s="485" customFormat="1" x14ac:dyDescent="0.25">
      <c r="E72" s="877"/>
      <c r="F72" s="310"/>
      <c r="G72" s="503"/>
      <c r="I72" s="23"/>
      <c r="J72" s="632"/>
      <c r="K72" s="515" t="s">
        <v>251</v>
      </c>
      <c r="L72" s="516"/>
      <c r="M72" s="180"/>
      <c r="N72" s="180"/>
    </row>
    <row r="73" spans="5:14" s="485" customFormat="1" x14ac:dyDescent="0.25">
      <c r="E73" s="877"/>
      <c r="F73" s="310"/>
      <c r="G73" s="503"/>
      <c r="I73" s="23"/>
      <c r="J73" s="632"/>
      <c r="K73" s="515" t="s">
        <v>254</v>
      </c>
      <c r="L73" s="516"/>
      <c r="M73" s="180"/>
      <c r="N73" s="180"/>
    </row>
    <row r="74" spans="5:14" s="485" customFormat="1" x14ac:dyDescent="0.25">
      <c r="E74" s="877"/>
      <c r="F74" s="310"/>
      <c r="G74" s="503"/>
      <c r="I74" s="23"/>
      <c r="J74" s="632"/>
      <c r="K74" s="515" t="s">
        <v>252</v>
      </c>
      <c r="L74" s="180"/>
      <c r="M74" s="180"/>
      <c r="N74" s="180"/>
    </row>
    <row r="75" spans="5:14" s="485" customFormat="1" ht="13.8" thickBot="1" x14ac:dyDescent="0.3">
      <c r="E75" s="877"/>
      <c r="F75" s="310"/>
      <c r="G75" s="503"/>
      <c r="I75" s="23"/>
      <c r="J75" s="632"/>
      <c r="K75" s="518"/>
      <c r="L75" s="180"/>
      <c r="M75" s="500">
        <f>SUM(M71:M74)</f>
        <v>0</v>
      </c>
      <c r="N75" s="180"/>
    </row>
    <row r="76" spans="5:14" s="485" customFormat="1" ht="13.8" thickTop="1" x14ac:dyDescent="0.25">
      <c r="E76" s="877"/>
      <c r="F76" s="310"/>
      <c r="G76" s="503"/>
      <c r="I76" s="23"/>
      <c r="J76" s="634"/>
      <c r="L76" s="271"/>
      <c r="M76" s="180"/>
      <c r="N76" s="180"/>
    </row>
    <row r="77" spans="5:14" s="485" customFormat="1" x14ac:dyDescent="0.25">
      <c r="E77" s="877"/>
      <c r="F77" s="310"/>
      <c r="G77" s="503"/>
      <c r="I77" s="23"/>
      <c r="J77" s="635" t="s">
        <v>145</v>
      </c>
      <c r="K77" s="515" t="s">
        <v>481</v>
      </c>
      <c r="L77" s="516"/>
      <c r="M77" s="180"/>
      <c r="N77" s="180"/>
    </row>
    <row r="78" spans="5:14" s="485" customFormat="1" x14ac:dyDescent="0.25">
      <c r="E78" s="877"/>
      <c r="F78" s="310"/>
      <c r="G78" s="503"/>
      <c r="I78" s="23"/>
      <c r="J78" s="632"/>
      <c r="K78" s="515" t="s">
        <v>251</v>
      </c>
      <c r="L78" s="516"/>
      <c r="M78" s="180"/>
      <c r="N78" s="180"/>
    </row>
    <row r="79" spans="5:14" s="485" customFormat="1" x14ac:dyDescent="0.25">
      <c r="E79" s="877"/>
      <c r="F79" s="310"/>
      <c r="G79" s="503"/>
      <c r="J79" s="632"/>
      <c r="K79" s="515" t="s">
        <v>254</v>
      </c>
      <c r="L79" s="516"/>
      <c r="M79" s="180"/>
      <c r="N79" s="180"/>
    </row>
    <row r="80" spans="5:14" s="485" customFormat="1" x14ac:dyDescent="0.25">
      <c r="E80" s="877"/>
      <c r="F80" s="310"/>
      <c r="G80" s="503"/>
      <c r="I80" s="23"/>
      <c r="J80" s="632"/>
      <c r="K80" s="515" t="s">
        <v>252</v>
      </c>
      <c r="L80" s="180"/>
      <c r="M80" s="180"/>
      <c r="N80" s="180"/>
    </row>
    <row r="81" spans="2:14" s="485" customFormat="1" ht="13.8" thickBot="1" x14ac:dyDescent="0.3">
      <c r="B81" s="1064"/>
      <c r="C81" s="1064"/>
      <c r="D81" s="1064"/>
      <c r="E81" s="874"/>
      <c r="F81" s="310"/>
      <c r="G81" s="503"/>
      <c r="I81" s="23"/>
      <c r="J81" s="632"/>
      <c r="K81" s="518"/>
      <c r="L81" s="180"/>
      <c r="M81" s="500">
        <f>SUM(M77:M80)</f>
        <v>0</v>
      </c>
      <c r="N81" s="180"/>
    </row>
    <row r="82" spans="2:14" s="485" customFormat="1" ht="13.8" thickTop="1" x14ac:dyDescent="0.25">
      <c r="B82" s="1064"/>
      <c r="C82" s="1064"/>
      <c r="D82" s="1064"/>
      <c r="E82" s="874"/>
      <c r="F82" s="310"/>
      <c r="G82" s="503"/>
      <c r="I82" s="23"/>
      <c r="J82" s="634"/>
      <c r="L82" s="271"/>
      <c r="M82" s="180"/>
      <c r="N82" s="180"/>
    </row>
    <row r="83" spans="2:14" s="485" customFormat="1" x14ac:dyDescent="0.25">
      <c r="E83" s="877"/>
      <c r="F83" s="310"/>
      <c r="G83" s="503"/>
      <c r="J83" s="635" t="s">
        <v>482</v>
      </c>
      <c r="K83" s="515" t="s">
        <v>481</v>
      </c>
      <c r="L83" s="516"/>
      <c r="M83" s="180"/>
      <c r="N83" s="180"/>
    </row>
    <row r="84" spans="2:14" s="485" customFormat="1" x14ac:dyDescent="0.25">
      <c r="E84" s="877"/>
      <c r="F84" s="310"/>
      <c r="G84" s="503"/>
      <c r="I84" s="23"/>
      <c r="J84" s="632"/>
      <c r="K84" s="515" t="s">
        <v>251</v>
      </c>
      <c r="L84" s="516"/>
      <c r="M84" s="180"/>
      <c r="N84" s="180"/>
    </row>
    <row r="85" spans="2:14" s="485" customFormat="1" x14ac:dyDescent="0.25">
      <c r="E85" s="877"/>
      <c r="F85" s="310"/>
      <c r="G85" s="503"/>
      <c r="I85" s="528"/>
      <c r="J85" s="632"/>
      <c r="K85" s="515" t="s">
        <v>254</v>
      </c>
      <c r="L85" s="516"/>
      <c r="M85" s="180"/>
      <c r="N85" s="180"/>
    </row>
    <row r="86" spans="2:14" s="485" customFormat="1" x14ac:dyDescent="0.25">
      <c r="E86" s="877"/>
      <c r="F86" s="310"/>
      <c r="G86" s="503"/>
      <c r="I86" s="23"/>
      <c r="J86" s="632"/>
      <c r="K86" s="515" t="s">
        <v>252</v>
      </c>
      <c r="L86" s="180"/>
      <c r="M86" s="180"/>
      <c r="N86" s="180"/>
    </row>
    <row r="87" spans="2:14" s="485" customFormat="1" ht="13.8" thickBot="1" x14ac:dyDescent="0.3">
      <c r="E87" s="877"/>
      <c r="F87" s="1300"/>
      <c r="G87" s="1300"/>
      <c r="I87" s="23"/>
      <c r="J87" s="632"/>
      <c r="K87" s="518"/>
      <c r="L87" s="180"/>
      <c r="M87" s="500">
        <f>SUM(M83:M86)</f>
        <v>0</v>
      </c>
      <c r="N87" s="180"/>
    </row>
    <row r="88" spans="2:14" s="485" customFormat="1" ht="13.8" thickTop="1" x14ac:dyDescent="0.25">
      <c r="E88" s="877"/>
      <c r="F88" s="1300"/>
      <c r="G88" s="1300"/>
      <c r="J88" s="634"/>
      <c r="L88" s="271"/>
      <c r="M88" s="180"/>
      <c r="N88" s="180"/>
    </row>
    <row r="89" spans="2:14" s="485" customFormat="1" x14ac:dyDescent="0.25">
      <c r="E89" s="877"/>
      <c r="F89" s="1300"/>
      <c r="G89" s="1300"/>
      <c r="I89" s="528"/>
      <c r="J89" s="635" t="s">
        <v>483</v>
      </c>
      <c r="K89" s="515" t="s">
        <v>481</v>
      </c>
      <c r="L89" s="516"/>
      <c r="M89" s="180"/>
      <c r="N89" s="180"/>
    </row>
    <row r="90" spans="2:14" s="485" customFormat="1" x14ac:dyDescent="0.25">
      <c r="E90" s="877"/>
      <c r="F90" s="1300"/>
      <c r="G90" s="1300"/>
      <c r="K90" s="515" t="s">
        <v>251</v>
      </c>
      <c r="L90" s="516"/>
      <c r="M90" s="180"/>
      <c r="N90" s="180"/>
    </row>
    <row r="91" spans="2:14" s="485" customFormat="1" x14ac:dyDescent="0.25">
      <c r="E91" s="877"/>
      <c r="K91" s="515" t="s">
        <v>254</v>
      </c>
      <c r="L91" s="516"/>
      <c r="M91" s="180"/>
      <c r="N91" s="180"/>
    </row>
    <row r="92" spans="2:14" s="485" customFormat="1" x14ac:dyDescent="0.25">
      <c r="E92" s="877"/>
      <c r="K92" s="515" t="s">
        <v>252</v>
      </c>
      <c r="L92" s="180"/>
      <c r="M92" s="180"/>
      <c r="N92" s="180"/>
    </row>
    <row r="93" spans="2:14" s="485" customFormat="1" ht="13.8" thickBot="1" x14ac:dyDescent="0.3">
      <c r="E93" s="877"/>
      <c r="K93" s="518"/>
      <c r="L93" s="180"/>
      <c r="M93" s="500">
        <f>SUM(M89:M92)</f>
        <v>0</v>
      </c>
      <c r="N93" s="180"/>
    </row>
    <row r="94" spans="2:14" ht="13.8" thickTop="1" x14ac:dyDescent="0.25">
      <c r="L94" s="180"/>
      <c r="M94" s="22"/>
    </row>
    <row r="95" spans="2:14" x14ac:dyDescent="0.25">
      <c r="J95" s="635" t="s">
        <v>613</v>
      </c>
      <c r="K95" s="515" t="s">
        <v>481</v>
      </c>
      <c r="L95" s="516"/>
    </row>
    <row r="96" spans="2:14" x14ac:dyDescent="0.25">
      <c r="J96" s="890"/>
      <c r="K96" s="515" t="s">
        <v>251</v>
      </c>
      <c r="L96" s="516"/>
    </row>
    <row r="97" spans="10:13" x14ac:dyDescent="0.25">
      <c r="J97" s="890"/>
      <c r="K97" s="515" t="s">
        <v>254</v>
      </c>
      <c r="L97" s="516"/>
    </row>
    <row r="98" spans="10:13" x14ac:dyDescent="0.25">
      <c r="J98" s="890"/>
      <c r="K98" s="515" t="s">
        <v>252</v>
      </c>
      <c r="L98" s="180"/>
    </row>
    <row r="99" spans="10:13" ht="13.8" thickBot="1" x14ac:dyDescent="0.3">
      <c r="J99" s="890"/>
      <c r="K99" s="518"/>
      <c r="L99" s="180"/>
      <c r="M99" s="500">
        <f>SUM(M95:M98)</f>
        <v>0</v>
      </c>
    </row>
    <row r="100" spans="10:13" ht="13.8" thickTop="1" x14ac:dyDescent="0.25">
      <c r="J100" s="890"/>
    </row>
  </sheetData>
  <dataConsolidate>
    <dataRefs count="2">
      <dataRef ref="F57" sheet="171.0000 Form-Capital Assets"/>
      <dataRef ref="G57" sheet="171.0000 Form-Capital Assets"/>
    </dataRefs>
  </dataConsolidate>
  <customSheetViews>
    <customSheetView guid="{D1C4B63A-44A1-41FF-8287-11B2B82635E7}" showGridLines="0" fitToPage="1">
      <pageMargins left="1" right="0.5" top="0.5" bottom="0.5" header="0.3" footer="0.3"/>
      <pageSetup paperSize="5" scale="71" fitToHeight="0" orientation="landscape" useFirstPageNumber="1" r:id="rId1"/>
      <headerFooter>
        <oddFooter>&amp;L&amp;A&amp;C&amp;P/&amp;N</oddFooter>
      </headerFooter>
    </customSheetView>
    <customSheetView guid="{F633B7F0-050E-4545-9244-A7D77C091E2B}" showPageBreaks="1" showGridLines="0" fitToPage="1" printArea="1">
      <pageMargins left="1" right="0.5" top="0.5" bottom="0.5" header="0.3" footer="0.3"/>
      <pageSetup paperSize="5" scale="71" fitToHeight="0" orientation="landscape" useFirstPageNumber="1" r:id="rId2"/>
      <headerFooter>
        <oddFooter>&amp;L&amp;A&amp;C&amp;P/&amp;N</oddFooter>
      </headerFooter>
    </customSheetView>
  </customSheetViews>
  <mergeCells count="21">
    <mergeCell ref="N15:N16"/>
    <mergeCell ref="B16:C16"/>
    <mergeCell ref="L15:L16"/>
    <mergeCell ref="B81:D82"/>
    <mergeCell ref="K49:M49"/>
    <mergeCell ref="D49:G49"/>
    <mergeCell ref="H49:I49"/>
    <mergeCell ref="K50:N52"/>
    <mergeCell ref="C6:F6"/>
    <mergeCell ref="E45:G45"/>
    <mergeCell ref="A45:C45"/>
    <mergeCell ref="F90:G90"/>
    <mergeCell ref="F87:G87"/>
    <mergeCell ref="F88:G88"/>
    <mergeCell ref="F58:G58"/>
    <mergeCell ref="F55:G55"/>
    <mergeCell ref="F56:G56"/>
    <mergeCell ref="F57:G57"/>
    <mergeCell ref="F54:G54"/>
    <mergeCell ref="F89:G89"/>
    <mergeCell ref="E14:H14"/>
  </mergeCells>
  <phoneticPr fontId="9" type="noConversion"/>
  <dataValidations count="1">
    <dataValidation type="list" allowBlank="1" showInputMessage="1" showErrorMessage="1" sqref="F54:G58 E51:F53" xr:uid="{00000000-0002-0000-2500-000000000000}">
      <formula1>$V$17:$V$45</formula1>
    </dataValidation>
  </dataValidations>
  <pageMargins left="1" right="0.5" top="0.5" bottom="0.5" header="0.3" footer="0.3"/>
  <pageSetup paperSize="5" scale="70" fitToHeight="0" orientation="landscape" useFirstPageNumber="1" r:id="rId3"/>
  <headerFooter scaleWithDoc="0">
    <oddFooter>&amp;L&amp;A</oddFooter>
  </headerFooter>
  <ignoredErrors>
    <ignoredError sqref="A11 F6 F7 D7 C6 D6" unlockedFormula="1"/>
  </ignoredError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5 X F P V t h e i d O i A A A A 9 g A A A B I A H A B D b 2 5 m a W c v U G F j a 2 F n Z S 5 4 b W w g o h g A K K A U A A A A A A A A A A A A A A A A A A A A A A A A A A A A h Y + x D o I w F E V / h X S n L X U x 5 F E H V 0 l M i M a 1 K R U a 4 W F o s f y b g 5 / k L 4 h R 1 M 3 x n n u G e + / X G 6 z G t o k u p n e 2 w 4 w k l J P I o O 5 K i 1 V G B n + M l 2 Q l Y a v 0 S V U m m m R 0 6 e j K j N T e n 1 P G Q g g 0 L G j X V 0 x w n r B D v i l 0 b V p F P r L 9 L 8 c W n V e o D Z G w f 4 2 R g i Z c U M G n T c B m C L n F r y C m 7 t n + Q F g P j R 9 6 I w 3 G u w L Y H I G 9 P 8 g H U E s D B B Q A A g A I A O V x T 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l c U 9 W K I p H u A 4 A A A A R A A A A E w A c A E Z v c m 1 1 b G F z L 1 N l Y 3 R p b 2 4 x L m 0 g o h g A K K A U A A A A A A A A A A A A A A A A A A A A A A A A A A A A K 0 5 N L s n M z 1 M I h t C G 1 g B Q S w E C L Q A U A A I A C A D l c U 9 W 2 F 6 J 0 6 I A A A D 2 A A A A E g A A A A A A A A A A A A A A A A A A A A A A Q 2 9 u Z m l n L 1 B h Y 2 t h Z 2 U u e G 1 s U E s B A i 0 A F A A C A A g A 5 X F P V g / K 6 a u k A A A A 6 Q A A A B M A A A A A A A A A A A A A A A A A 7 g A A A F t D b 2 5 0 Z W 5 0 X 1 R 5 c G V z X S 5 4 b W x Q S w E C L Q A U A A I A C A D l c U 9 W 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5 2 4 D x B A v x 0 O / N 1 X 2 s u b Z O Q A A A A A C A A A A A A A D Z g A A w A A A A B A A A A D o u E B Y 2 M i O f e A T j Q l n 5 M M X A A A A A A S A A A C g A A A A E A A A A H G o Y K 9 I 4 M s J X G G B J x i r M 7 1 Q A A A A 2 v H A o U 2 F Y h L Z 4 a l d 7 r P c F b j 5 H G P V 2 B D 2 / x / P o 0 z g 8 z 7 G x t W u + k n 7 N h o / s 7 X m z q N y s i C k f r r o l 8 2 I Z / G F Q e G o r R 0 H 3 5 2 9 T B I y J c a v G O u b i R 8 U A A A A 2 1 K / G y O E o / v 1 x 3 G / R B u 5 n k U u 9 + A = < / D a t a M a s h u p > 
</file>

<file path=customXml/itemProps1.xml><?xml version="1.0" encoding="utf-8"?>
<ds:datastoreItem xmlns:ds="http://schemas.openxmlformats.org/officeDocument/2006/customXml" ds:itemID="{9343F99B-68DF-4061-91A6-46148B37701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16</vt:i4>
      </vt:variant>
    </vt:vector>
  </HeadingPairs>
  <TitlesOfParts>
    <vt:vector size="40" baseType="lpstr">
      <vt:lpstr>Title Page</vt:lpstr>
      <vt:lpstr>Table of Contents - Part 3</vt:lpstr>
      <vt:lpstr>General Instructions</vt:lpstr>
      <vt:lpstr>63.0000 Closing Status Report-3</vt:lpstr>
      <vt:lpstr>Allow. for Uncol. AR &amp; Def.Inf.</vt:lpstr>
      <vt:lpstr>122.0000 Form-Allow for Unc AR</vt:lpstr>
      <vt:lpstr>Accrued Interest Rec.</vt:lpstr>
      <vt:lpstr>Capital Assets</vt:lpstr>
      <vt:lpstr>171.0000 Form-Capital Assets</vt:lpstr>
      <vt:lpstr>172.0000 Form-Cap Assets Depr.</vt:lpstr>
      <vt:lpstr>251.0000 Form-GASB 49 Pollution</vt:lpstr>
      <vt:lpstr>252.0000 Form-Rollfw Poll Remed</vt:lpstr>
      <vt:lpstr>221.0000 Form-Emp.onMilitary Lv</vt:lpstr>
      <vt:lpstr>700.0000 Form-GASB 44 &amp; 48 Disc</vt:lpstr>
      <vt:lpstr>701.0000 Form-Pledged Revenues</vt:lpstr>
      <vt:lpstr>Grant-Contribution Revenue</vt:lpstr>
      <vt:lpstr>400.0000 Form-Capital Grants</vt:lpstr>
      <vt:lpstr>401.0000 Form-Unrestrict. Grant</vt:lpstr>
      <vt:lpstr>Commitments</vt:lpstr>
      <vt:lpstr>250.0000 Form-Commitments</vt:lpstr>
      <vt:lpstr>181.0000 Form-Lease Receivable</vt:lpstr>
      <vt:lpstr>271.0000 Form-Lease Liability</vt:lpstr>
      <vt:lpstr>703.0000 Form-PPPs and APAs</vt:lpstr>
      <vt:lpstr>274.0000 Form-SBITA Liability</vt:lpstr>
      <vt:lpstr>'171.0000 Form-Capital Assets'!Print_Area</vt:lpstr>
      <vt:lpstr>'172.0000 Form-Cap Assets Depr.'!Print_Area</vt:lpstr>
      <vt:lpstr>'400.0000 Form-Capital Grants'!Print_Area</vt:lpstr>
      <vt:lpstr>'63.0000 Closing Status Report-3'!Print_Area</vt:lpstr>
      <vt:lpstr>'701.0000 Form-Pledged Revenues'!Print_Area</vt:lpstr>
      <vt:lpstr>'181.0000 Form-Lease Receivable'!Print_Titles</vt:lpstr>
      <vt:lpstr>'221.0000 Form-Emp.onMilitary Lv'!Print_Titles</vt:lpstr>
      <vt:lpstr>'251.0000 Form-GASB 49 Pollution'!Print_Titles</vt:lpstr>
      <vt:lpstr>'271.0000 Form-Lease Liability'!Print_Titles</vt:lpstr>
      <vt:lpstr>'274.0000 Form-SBITA Liability'!Print_Titles</vt:lpstr>
      <vt:lpstr>'63.0000 Closing Status Report-3'!Print_Titles</vt:lpstr>
      <vt:lpstr>'703.0000 Form-PPPs and APAs'!Print_Titles</vt:lpstr>
      <vt:lpstr>'Capital Assets'!Print_Titles</vt:lpstr>
      <vt:lpstr>'General Instructions'!Print_Titles</vt:lpstr>
      <vt:lpstr>'Grant-Contribution Revenue'!Print_Titles</vt:lpstr>
      <vt:lpstr>'Table of Contents - Part 3'!Print_Titles</vt:lpstr>
    </vt:vector>
  </TitlesOfParts>
  <Company>AR-Dept of Finance &amp; Admin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dlharper</dc:creator>
  <cp:lastModifiedBy>Jessica Primm</cp:lastModifiedBy>
  <cp:lastPrinted>2025-06-03T19:55:16Z</cp:lastPrinted>
  <dcterms:created xsi:type="dcterms:W3CDTF">2005-05-19T15:58:44Z</dcterms:created>
  <dcterms:modified xsi:type="dcterms:W3CDTF">2025-06-23T21:33:58Z</dcterms:modified>
</cp:coreProperties>
</file>